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2024年工作\02.产权交易\000.资产处置\20.文旅股份及两家分公司一批固定资产处置\00.转让方资料\"/>
    </mc:Choice>
  </mc:AlternateContent>
  <xr:revisionPtr revIDLastSave="0" documentId="13_ncr:1_{0077061B-CAD4-46B3-9609-F1ACE75281E5}" xr6:coauthVersionLast="47" xr6:coauthVersionMax="47" xr10:uidLastSave="{00000000-0000-0000-0000-000000000000}"/>
  <bookViews>
    <workbookView xWindow="-108" yWindow="-108" windowWidth="30936" windowHeight="16776" tabRatio="780" firstSheet="1" activeTab="1" xr2:uid="{00000000-000D-0000-FFFF-FFFF00000000}"/>
  </bookViews>
  <sheets>
    <sheet name="汇总" sheetId="12" state="hidden" r:id="rId1"/>
    <sheet name="芙蓉园2项电瓶车" sheetId="16" r:id="rId2"/>
  </sheets>
  <externalReferences>
    <externalReference r:id="rId3"/>
  </externalReferences>
  <definedNames>
    <definedName name="_xlnm.Print_Area" localSheetId="0">汇总!$A$1:$J$9</definedName>
    <definedName name="_xlnm.Print_Titles" localSheetId="1">芙蓉园2项电瓶车!$1:$3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6" l="1"/>
  <c r="E6" i="16"/>
  <c r="D6" i="16"/>
  <c r="J8" i="12"/>
  <c r="H7" i="12"/>
  <c r="G7" i="12"/>
  <c r="F7" i="12"/>
  <c r="I7" i="12" s="1"/>
  <c r="E7" i="12"/>
  <c r="D7" i="12"/>
  <c r="I6" i="12"/>
  <c r="F6" i="12"/>
  <c r="E6" i="12"/>
  <c r="H6" i="12" s="1"/>
  <c r="D6" i="12"/>
  <c r="D8" i="12" s="1"/>
  <c r="H5" i="12"/>
  <c r="G5" i="12"/>
  <c r="F5" i="12"/>
  <c r="F8" i="12" s="1"/>
  <c r="E5" i="12"/>
  <c r="E8" i="12" s="1"/>
  <c r="D5" i="12"/>
  <c r="H8" i="12" l="1"/>
  <c r="I5" i="12"/>
  <c r="I8" i="12" s="1"/>
  <c r="G6" i="12"/>
  <c r="G8" i="12" s="1"/>
</calcChain>
</file>

<file path=xl/sharedStrings.xml><?xml version="1.0" encoding="utf-8"?>
<sst xmlns="http://schemas.openxmlformats.org/spreadsheetml/2006/main" count="38" uniqueCount="28">
  <si>
    <t>拟处置固定资产情况</t>
  </si>
  <si>
    <t>单位：元</t>
  </si>
  <si>
    <t>序号</t>
  </si>
  <si>
    <t>单位名称</t>
  </si>
  <si>
    <t>文号</t>
  </si>
  <si>
    <t>已提足折旧</t>
  </si>
  <si>
    <t>审定价值</t>
  </si>
  <si>
    <t>评估价值</t>
  </si>
  <si>
    <t>数量</t>
  </si>
  <si>
    <t>资产原值</t>
  </si>
  <si>
    <t>资产净值</t>
  </si>
  <si>
    <t>本部</t>
  </si>
  <si>
    <t xml:space="preserve">股份公司党委会2023（14）号文      </t>
  </si>
  <si>
    <t>芙蓉园</t>
  </si>
  <si>
    <t>芙蓉园分公司总办会2023（43）号文</t>
  </si>
  <si>
    <t>曲江池</t>
  </si>
  <si>
    <t>曲江池分公司总办会2023（29）号文</t>
  </si>
  <si>
    <t>合计</t>
  </si>
  <si>
    <t>（单位：元）</t>
  </si>
  <si>
    <t>资产名称</t>
  </si>
  <si>
    <t>账面净值</t>
  </si>
  <si>
    <t>备注</t>
  </si>
  <si>
    <t>芙蓉园分公司</t>
  </si>
  <si>
    <t>大唐芙蓉园分公司处置固定资产明细</t>
  </si>
  <si>
    <t>214</t>
  </si>
  <si>
    <t>普通电瓶车</t>
  </si>
  <si>
    <t>215</t>
  </si>
  <si>
    <t>单位：西安曲江文化旅游股份有限公司大唐芙蓉园景区管理分公司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</si>
</sst>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Dialog"/>
      <family val="1"/>
    </font>
    <font>
      <b/>
      <sz val="10"/>
      <name val="宋体"/>
      <family val="3"/>
      <charset val="134"/>
    </font>
    <font>
      <b/>
      <sz val="10"/>
      <name val="Dialog"/>
      <family val="1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/>
    <xf numFmtId="0" fontId="21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43" fontId="2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43" fontId="3" fillId="0" borderId="0" xfId="1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>
      <alignment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right" vertical="center" wrapText="1"/>
      <protection locked="0"/>
    </xf>
    <xf numFmtId="43" fontId="6" fillId="0" borderId="3" xfId="0" applyNumberFormat="1" applyFont="1" applyBorder="1" applyAlignment="1" applyProtection="1">
      <alignment horizontal="right" vertical="center" wrapText="1"/>
      <protection locked="0"/>
    </xf>
    <xf numFmtId="176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3" fontId="14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3" fontId="9" fillId="0" borderId="1" xfId="0" applyNumberFormat="1" applyFont="1" applyBorder="1" applyAlignment="1" applyProtection="1">
      <alignment vertical="center" wrapText="1"/>
      <protection locked="0"/>
    </xf>
    <xf numFmtId="176" fontId="14" fillId="0" borderId="1" xfId="0" applyNumberFormat="1" applyFont="1" applyBorder="1" applyAlignment="1" applyProtection="1">
      <alignment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43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center" vertical="center"/>
    </xf>
    <xf numFmtId="43" fontId="17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left" vertical="center"/>
    </xf>
    <xf numFmtId="43" fontId="10" fillId="0" borderId="0" xfId="0" applyNumberFormat="1" applyFont="1">
      <alignment vertical="center"/>
    </xf>
    <xf numFmtId="43" fontId="5" fillId="0" borderId="0" xfId="0" applyNumberFormat="1" applyFont="1" applyAlignment="1" applyProtection="1">
      <alignment horizontal="right" vertical="center" wrapText="1"/>
      <protection locked="0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</cellXfs>
  <cellStyles count="10">
    <cellStyle name="百分比" xfId="1" builtinId="5"/>
    <cellStyle name="常规" xfId="0" builtinId="0"/>
    <cellStyle name="常规 2" xfId="4" xr:uid="{00000000-0005-0000-0000-000033000000}"/>
    <cellStyle name="常规 3" xfId="5" xr:uid="{00000000-0005-0000-0000-000034000000}"/>
    <cellStyle name="常规 3 3" xfId="3" xr:uid="{00000000-0005-0000-0000-00002C000000}"/>
    <cellStyle name="常规 4" xfId="7" xr:uid="{00000000-0005-0000-0000-000036000000}"/>
    <cellStyle name="常规 5" xfId="8" xr:uid="{00000000-0005-0000-0000-000037000000}"/>
    <cellStyle name="常规 6" xfId="2" xr:uid="{00000000-0005-0000-0000-00000D000000}"/>
    <cellStyle name="千位分隔 2" xfId="6" xr:uid="{00000000-0005-0000-0000-000035000000}"/>
    <cellStyle name="千位分隔 3" xfId="9" xr:uid="{00000000-0005-0000-0000-000038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-&#24212;&#25910;&#21644;&#36164;&#20135;-&#32599;&#25991;&#22958;6.28&#20132;\01-&#36164;&#20135;&#31649;&#29702;\02-&#22266;&#23450;&#36164;&#20135;&#22788;&#32622;&#20107;&#23452;\05-741&#39033;&#36164;&#20135;&#25253;&#24223;&#22788;&#32622;&#25163;&#32493;\1-&#25311;&#22788;&#32622;&#36164;&#20135;&#65288;&#26412;&#37096;+&#33433;&#33993;&#22253;+&#26354;&#27743;&#27744;+&#21776;&#21326;+&#37202;&#31649;+&#23665;&#27827;+&#28220;&#38466;&#28246;+&#21776;&#33402;&#22346;&#65289;2022.09\4-&#23457;&#35745;&#21518;&#37329;&#39069;&#23567;&#20110;&#19978;&#20250;&#37329;&#39069;&#65292;&#35831;&#31034;&#33729;&#24635;&#19981;&#38656;&#35201;&#20462;&#25913;&#20250;&#35758;&#32426;&#35201;\&#21508;&#23478;&#25311;&#22788;&#32622;&#22266;&#23450;&#36164;&#20135;&#26126;&#32454;-&#24635;2023.11.30-&#23457;&#35745;&#3245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已提足折旧明细"/>
      <sheetName val="未提足折旧明细"/>
      <sheetName val="电瓶车辆明细"/>
      <sheetName val="调整差异"/>
    </sheetNames>
    <sheetDataSet>
      <sheetData sheetId="0"/>
      <sheetData sheetId="1">
        <row r="84">
          <cell r="I84">
            <v>80</v>
          </cell>
          <cell r="J84">
            <v>85011.07</v>
          </cell>
          <cell r="K84">
            <v>2550.33</v>
          </cell>
        </row>
        <row r="208">
          <cell r="I208">
            <v>133</v>
          </cell>
          <cell r="J208">
            <v>1630874.48</v>
          </cell>
          <cell r="K208">
            <v>49243.58</v>
          </cell>
        </row>
        <row r="293">
          <cell r="I293">
            <v>84</v>
          </cell>
          <cell r="J293">
            <v>536340.25</v>
          </cell>
          <cell r="K293">
            <v>16090.19</v>
          </cell>
        </row>
      </sheetData>
      <sheetData sheetId="2"/>
      <sheetData sheetId="3">
        <row r="7">
          <cell r="I7">
            <v>2</v>
          </cell>
          <cell r="J7">
            <v>117389.96</v>
          </cell>
          <cell r="K7">
            <v>3521.7</v>
          </cell>
        </row>
        <row r="9">
          <cell r="I9">
            <v>1</v>
          </cell>
          <cell r="J9">
            <v>59220.38</v>
          </cell>
          <cell r="K9">
            <v>1776.61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XEQ31"/>
  <sheetViews>
    <sheetView view="pageBreakPreview" zoomScaleNormal="100" workbookViewId="0">
      <pane xSplit="7" ySplit="4" topLeftCell="H5" activePane="bottomRight" state="frozen"/>
      <selection pane="topRight"/>
      <selection pane="bottomLeft"/>
      <selection pane="bottomRight" activeCell="I7" sqref="I7"/>
    </sheetView>
  </sheetViews>
  <sheetFormatPr defaultColWidth="9" defaultRowHeight="24.75" customHeight="1"/>
  <cols>
    <col min="1" max="1" width="5.21875" style="23" customWidth="1"/>
    <col min="2" max="2" width="10.33203125" style="23" customWidth="1"/>
    <col min="3" max="3" width="36" style="23" customWidth="1"/>
    <col min="4" max="4" width="4.77734375" style="23" hidden="1" customWidth="1"/>
    <col min="5" max="5" width="18" style="22" hidden="1" customWidth="1"/>
    <col min="6" max="6" width="14.21875" style="22" hidden="1" customWidth="1"/>
    <col min="7" max="7" width="10.33203125" style="25" customWidth="1"/>
    <col min="8" max="8" width="19.33203125" style="25" customWidth="1"/>
    <col min="9" max="9" width="19.33203125" style="22" customWidth="1"/>
    <col min="10" max="10" width="18.77734375" style="22" customWidth="1"/>
    <col min="11" max="16371" width="9" style="22"/>
  </cols>
  <sheetData>
    <row r="1" spans="1:16371" s="22" customFormat="1" ht="37.950000000000003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6371" s="22" customFormat="1" ht="19.05" customHeight="1">
      <c r="A2" s="26"/>
      <c r="B2" s="26"/>
      <c r="C2" s="26"/>
      <c r="D2" s="26"/>
      <c r="E2" s="26"/>
      <c r="F2" s="26"/>
      <c r="G2" s="26"/>
      <c r="H2" s="26"/>
      <c r="J2" s="22" t="s">
        <v>1</v>
      </c>
    </row>
    <row r="3" spans="1:16371" s="23" customFormat="1" ht="24.75" customHeight="1">
      <c r="A3" s="46" t="s">
        <v>2</v>
      </c>
      <c r="B3" s="46" t="s">
        <v>3</v>
      </c>
      <c r="C3" s="46" t="s">
        <v>4</v>
      </c>
      <c r="D3" s="46" t="s">
        <v>5</v>
      </c>
      <c r="E3" s="46"/>
      <c r="F3" s="46"/>
      <c r="G3" s="46" t="s">
        <v>6</v>
      </c>
      <c r="H3" s="46"/>
      <c r="I3" s="46"/>
      <c r="J3" s="48" t="s">
        <v>7</v>
      </c>
    </row>
    <row r="4" spans="1:16371" s="23" customFormat="1" ht="24.75" customHeight="1">
      <c r="A4" s="46"/>
      <c r="B4" s="46"/>
      <c r="C4" s="46"/>
      <c r="D4" s="27" t="s">
        <v>8</v>
      </c>
      <c r="E4" s="27" t="s">
        <v>9</v>
      </c>
      <c r="F4" s="27" t="s">
        <v>10</v>
      </c>
      <c r="G4" s="27" t="s">
        <v>8</v>
      </c>
      <c r="H4" s="27" t="s">
        <v>9</v>
      </c>
      <c r="I4" s="27" t="s">
        <v>10</v>
      </c>
      <c r="J4" s="49"/>
    </row>
    <row r="5" spans="1:16371" s="22" customFormat="1" ht="43.05" customHeight="1">
      <c r="A5" s="28">
        <v>1</v>
      </c>
      <c r="B5" s="29" t="s">
        <v>11</v>
      </c>
      <c r="C5" s="30" t="s">
        <v>12</v>
      </c>
      <c r="D5" s="31">
        <f>[1]已提足折旧明细!I84</f>
        <v>80</v>
      </c>
      <c r="E5" s="32">
        <f>[1]已提足折旧明细!J84</f>
        <v>85011.07</v>
      </c>
      <c r="F5" s="32">
        <f>[1]已提足折旧明细!K84</f>
        <v>2550.33</v>
      </c>
      <c r="G5" s="33">
        <f t="shared" ref="G5:I7" si="0">D5</f>
        <v>80</v>
      </c>
      <c r="H5" s="34">
        <f t="shared" si="0"/>
        <v>85011.07</v>
      </c>
      <c r="I5" s="34">
        <f t="shared" si="0"/>
        <v>2550.33</v>
      </c>
      <c r="J5" s="34">
        <v>160</v>
      </c>
    </row>
    <row r="6" spans="1:16371" s="22" customFormat="1" ht="43.05" customHeight="1">
      <c r="A6" s="28">
        <v>2</v>
      </c>
      <c r="B6" s="29" t="s">
        <v>13</v>
      </c>
      <c r="C6" s="30" t="s">
        <v>14</v>
      </c>
      <c r="D6" s="31">
        <f>[1]已提足折旧明细!I208+[1]电瓶车辆明细!I7</f>
        <v>135</v>
      </c>
      <c r="E6" s="35">
        <f>[1]已提足折旧明细!J208+[1]电瓶车辆明细!J7</f>
        <v>1748264.44</v>
      </c>
      <c r="F6" s="35">
        <f>[1]已提足折旧明细!K208+[1]电瓶车辆明细!K7</f>
        <v>52765.279999999999</v>
      </c>
      <c r="G6" s="33">
        <f t="shared" si="0"/>
        <v>135</v>
      </c>
      <c r="H6" s="34">
        <f t="shared" si="0"/>
        <v>1748264.44</v>
      </c>
      <c r="I6" s="34">
        <f t="shared" si="0"/>
        <v>52765.279999999999</v>
      </c>
      <c r="J6" s="34">
        <v>3710</v>
      </c>
    </row>
    <row r="7" spans="1:16371" s="22" customFormat="1" ht="43.05" customHeight="1">
      <c r="A7" s="28">
        <v>3</v>
      </c>
      <c r="B7" s="29" t="s">
        <v>15</v>
      </c>
      <c r="C7" s="30" t="s">
        <v>16</v>
      </c>
      <c r="D7" s="31">
        <f>[1]已提足折旧明细!I293+[1]电瓶车辆明细!I9</f>
        <v>85</v>
      </c>
      <c r="E7" s="35">
        <f>[1]已提足折旧明细!J293+[1]电瓶车辆明细!J9</f>
        <v>595560.63</v>
      </c>
      <c r="F7" s="35">
        <f>[1]已提足折旧明细!K293+[1]电瓶车辆明细!K9</f>
        <v>17866.8</v>
      </c>
      <c r="G7" s="33">
        <f t="shared" si="0"/>
        <v>85</v>
      </c>
      <c r="H7" s="34">
        <f t="shared" si="0"/>
        <v>595560.63</v>
      </c>
      <c r="I7" s="34">
        <f t="shared" si="0"/>
        <v>17866.8</v>
      </c>
      <c r="J7" s="34">
        <v>5820</v>
      </c>
    </row>
    <row r="8" spans="1:16371" s="22" customFormat="1" ht="39" customHeight="1">
      <c r="A8" s="47" t="s">
        <v>17</v>
      </c>
      <c r="B8" s="47"/>
      <c r="C8" s="36"/>
      <c r="D8" s="37">
        <f t="shared" ref="D8:J8" si="1">SUM(D5:D7)</f>
        <v>300</v>
      </c>
      <c r="E8" s="38">
        <f t="shared" si="1"/>
        <v>2428836.14</v>
      </c>
      <c r="F8" s="38">
        <f t="shared" si="1"/>
        <v>73182.41</v>
      </c>
      <c r="G8" s="37">
        <f t="shared" si="1"/>
        <v>300</v>
      </c>
      <c r="H8" s="38">
        <f t="shared" si="1"/>
        <v>2428836.14</v>
      </c>
      <c r="I8" s="38">
        <f t="shared" si="1"/>
        <v>73182.41</v>
      </c>
      <c r="J8" s="38">
        <f t="shared" si="1"/>
        <v>9690</v>
      </c>
    </row>
    <row r="9" spans="1:16371" s="24" customFormat="1" ht="24.75" customHeight="1">
      <c r="A9" s="39"/>
      <c r="B9" s="39"/>
      <c r="C9" s="39"/>
      <c r="D9" s="40"/>
      <c r="E9" s="40"/>
      <c r="F9" s="40"/>
      <c r="G9" s="41"/>
      <c r="H9" s="41"/>
      <c r="I9" s="41"/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</row>
    <row r="10" spans="1:16371" s="24" customFormat="1" ht="24.75" customHeight="1">
      <c r="A10" s="39"/>
      <c r="B10" s="39"/>
      <c r="C10" s="39"/>
      <c r="D10" s="39"/>
      <c r="E10" s="42"/>
      <c r="F10" s="42"/>
      <c r="G10" s="40"/>
      <c r="H10" s="43"/>
      <c r="I10" s="43"/>
      <c r="J10" s="43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</row>
    <row r="11" spans="1:16371" s="24" customFormat="1" ht="24.75" customHeight="1">
      <c r="A11" s="39"/>
      <c r="B11" s="39"/>
      <c r="C11" s="39"/>
      <c r="D11" s="39"/>
      <c r="E11" s="42"/>
      <c r="F11" s="42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</row>
    <row r="12" spans="1:16371" s="24" customFormat="1" ht="24.75" customHeight="1">
      <c r="A12" s="39"/>
      <c r="B12" s="39"/>
      <c r="C12" s="39"/>
      <c r="D12" s="39"/>
      <c r="E12" s="42"/>
      <c r="F12" s="42"/>
      <c r="G12" s="44"/>
      <c r="H12" s="44"/>
      <c r="I12" s="44"/>
      <c r="J12" s="44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</row>
    <row r="13" spans="1:16371" s="24" customFormat="1" ht="24.75" customHeight="1">
      <c r="A13" s="39"/>
      <c r="B13" s="39"/>
      <c r="C13" s="39"/>
      <c r="D13" s="39"/>
      <c r="E13" s="42"/>
      <c r="F13" s="42"/>
      <c r="G13" s="41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</row>
    <row r="14" spans="1:16371" s="24" customFormat="1" ht="24.75" customHeight="1">
      <c r="A14" s="39"/>
      <c r="B14" s="39"/>
      <c r="C14" s="39"/>
      <c r="D14" s="39"/>
      <c r="E14" s="42"/>
      <c r="F14" s="42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</row>
    <row r="15" spans="1:16371" s="24" customFormat="1" ht="24.75" customHeight="1">
      <c r="A15" s="39"/>
      <c r="B15" s="39"/>
      <c r="C15" s="39"/>
      <c r="D15" s="39"/>
      <c r="E15" s="42"/>
      <c r="F15" s="42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</row>
    <row r="16" spans="1:16371" ht="24.75" customHeight="1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</row>
    <row r="17" spans="1:10" customFormat="1" ht="24.75" customHeight="1">
      <c r="A17" s="23"/>
      <c r="B17" s="23"/>
      <c r="C17" s="23"/>
      <c r="D17" s="23"/>
      <c r="E17" s="22"/>
      <c r="F17" s="22"/>
      <c r="G17" s="25"/>
      <c r="H17" s="25"/>
      <c r="I17" s="22"/>
      <c r="J17" s="22"/>
    </row>
    <row r="18" spans="1:10" customFormat="1" ht="24.75" customHeight="1">
      <c r="A18" s="23"/>
      <c r="B18" s="23"/>
      <c r="C18" s="23"/>
      <c r="D18" s="23"/>
      <c r="E18" s="22"/>
      <c r="F18" s="22"/>
      <c r="G18" s="25"/>
      <c r="H18" s="25"/>
      <c r="I18" s="22"/>
      <c r="J18" s="22"/>
    </row>
    <row r="19" spans="1:10" customFormat="1" ht="24.75" customHeight="1">
      <c r="A19" s="23"/>
      <c r="B19" s="23"/>
      <c r="C19" s="23"/>
      <c r="D19" s="23"/>
      <c r="E19" s="22"/>
      <c r="F19" s="22"/>
      <c r="G19" s="25"/>
      <c r="H19" s="25"/>
      <c r="I19" s="22"/>
      <c r="J19" s="22"/>
    </row>
    <row r="20" spans="1:10" customFormat="1" ht="24.75" customHeight="1">
      <c r="A20" s="23"/>
      <c r="B20" s="23"/>
      <c r="C20" s="23"/>
      <c r="D20" s="23"/>
      <c r="E20" s="22"/>
      <c r="F20" s="22"/>
      <c r="G20" s="25"/>
      <c r="H20" s="25"/>
      <c r="I20" s="22"/>
      <c r="J20" s="22"/>
    </row>
    <row r="21" spans="1:10" customFormat="1" ht="24.75" customHeight="1">
      <c r="A21" s="23"/>
      <c r="B21" s="23"/>
      <c r="C21" s="23"/>
      <c r="D21" s="23"/>
      <c r="E21" s="22"/>
      <c r="F21" s="22"/>
      <c r="G21" s="25"/>
      <c r="H21" s="25"/>
      <c r="I21" s="22"/>
      <c r="J21" s="22"/>
    </row>
    <row r="22" spans="1:10" customFormat="1" ht="24.75" customHeight="1">
      <c r="A22" s="23"/>
      <c r="B22" s="23"/>
      <c r="C22" s="23"/>
      <c r="D22" s="23"/>
      <c r="E22" s="22"/>
      <c r="F22" s="22"/>
      <c r="G22" s="25"/>
      <c r="H22" s="25"/>
      <c r="I22" s="22"/>
      <c r="J22" s="22"/>
    </row>
    <row r="23" spans="1:10" customFormat="1" ht="24.75" customHeight="1">
      <c r="A23" s="23"/>
      <c r="B23" s="23"/>
      <c r="C23" s="23"/>
      <c r="D23" s="23"/>
      <c r="E23" s="22"/>
      <c r="F23" s="22"/>
      <c r="G23" s="25"/>
      <c r="H23" s="25"/>
      <c r="I23" s="22"/>
      <c r="J23" s="22"/>
    </row>
    <row r="24" spans="1:10" customFormat="1" ht="24.75" customHeight="1">
      <c r="A24" s="23"/>
      <c r="B24" s="23"/>
      <c r="C24" s="23"/>
      <c r="D24" s="23"/>
      <c r="E24" s="22"/>
      <c r="F24" s="22"/>
      <c r="G24" s="25"/>
      <c r="H24" s="25"/>
      <c r="I24" s="22"/>
      <c r="J24" s="22"/>
    </row>
    <row r="25" spans="1:10" customFormat="1" ht="24.75" customHeight="1">
      <c r="A25" s="23"/>
      <c r="B25" s="23"/>
      <c r="C25" s="23"/>
      <c r="D25" s="23"/>
      <c r="E25" s="22"/>
      <c r="F25" s="22"/>
      <c r="G25" s="25"/>
      <c r="H25" s="25"/>
      <c r="I25" s="22"/>
      <c r="J25" s="22"/>
    </row>
    <row r="26" spans="1:10" customFormat="1" ht="24.75" customHeight="1">
      <c r="A26" s="23"/>
      <c r="B26" s="23"/>
      <c r="C26" s="23"/>
      <c r="D26" s="23"/>
      <c r="E26" s="22"/>
      <c r="F26" s="22"/>
      <c r="G26" s="25"/>
      <c r="H26" s="25"/>
      <c r="I26" s="22"/>
      <c r="J26" s="22"/>
    </row>
    <row r="27" spans="1:10" customFormat="1" ht="24.75" customHeight="1">
      <c r="A27" s="23"/>
      <c r="B27" s="23"/>
      <c r="C27" s="23"/>
      <c r="D27" s="23"/>
      <c r="E27" s="22"/>
      <c r="F27" s="22"/>
      <c r="G27" s="25"/>
      <c r="H27" s="25"/>
      <c r="I27" s="22"/>
      <c r="J27" s="22"/>
    </row>
    <row r="28" spans="1:10" customFormat="1" ht="24.75" customHeight="1">
      <c r="A28" s="23"/>
      <c r="B28" s="23"/>
      <c r="C28" s="23"/>
      <c r="D28" s="23"/>
      <c r="E28" s="22"/>
      <c r="F28" s="22"/>
      <c r="G28" s="25"/>
      <c r="H28" s="25"/>
      <c r="I28" s="22"/>
      <c r="J28" s="22"/>
    </row>
    <row r="29" spans="1:10" customFormat="1" ht="24.75" customHeight="1">
      <c r="A29" s="23"/>
      <c r="B29" s="23"/>
      <c r="C29" s="23"/>
      <c r="D29" s="23"/>
      <c r="E29" s="22"/>
      <c r="F29" s="22"/>
      <c r="G29" s="25"/>
      <c r="H29" s="25"/>
      <c r="I29" s="22"/>
      <c r="J29" s="22"/>
    </row>
    <row r="30" spans="1:10" customFormat="1" ht="24.75" customHeight="1">
      <c r="A30" s="23"/>
      <c r="B30" s="23"/>
      <c r="C30" s="23"/>
      <c r="D30" s="23"/>
      <c r="E30" s="22"/>
      <c r="F30" s="22"/>
      <c r="G30" s="25"/>
      <c r="H30" s="25"/>
      <c r="I30" s="22"/>
      <c r="J30" s="22"/>
    </row>
    <row r="31" spans="1:10" customFormat="1" ht="24.75" customHeight="1">
      <c r="A31" s="23"/>
      <c r="B31" s="23"/>
      <c r="C31" s="23"/>
      <c r="D31" s="23"/>
      <c r="E31" s="22"/>
      <c r="F31" s="22"/>
      <c r="G31" s="25"/>
      <c r="H31" s="25"/>
      <c r="I31" s="22"/>
      <c r="J31" s="22"/>
    </row>
  </sheetData>
  <mergeCells count="8">
    <mergeCell ref="A1:J1"/>
    <mergeCell ref="D3:F3"/>
    <mergeCell ref="G3:I3"/>
    <mergeCell ref="A8:B8"/>
    <mergeCell ref="A3:A4"/>
    <mergeCell ref="B3:B4"/>
    <mergeCell ref="C3:C4"/>
    <mergeCell ref="J3:J4"/>
  </mergeCells>
  <phoneticPr fontId="22" type="noConversion"/>
  <pageMargins left="0.75" right="0.75" top="1" bottom="1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view="pageBreakPreview" zoomScale="85" zoomScaleNormal="100" workbookViewId="0">
      <selection activeCell="E11" sqref="E11"/>
    </sheetView>
  </sheetViews>
  <sheetFormatPr defaultColWidth="9" defaultRowHeight="24.75" customHeight="1"/>
  <cols>
    <col min="1" max="1" width="8" style="3" customWidth="1"/>
    <col min="2" max="2" width="27" style="4" customWidth="1"/>
    <col min="3" max="3" width="8.109375" style="2" customWidth="1"/>
    <col min="4" max="4" width="12.77734375" style="3" customWidth="1"/>
    <col min="5" max="5" width="9.88671875" style="3" customWidth="1"/>
    <col min="6" max="6" width="8.88671875" style="3" customWidth="1"/>
    <col min="7" max="7" width="12.109375" style="4" customWidth="1"/>
    <col min="8" max="8" width="11.6640625" style="5" customWidth="1"/>
    <col min="9" max="9" width="12.109375" style="5"/>
    <col min="10" max="16384" width="9" style="2"/>
  </cols>
  <sheetData>
    <row r="1" spans="1:9" ht="28.05" customHeight="1">
      <c r="A1" s="50" t="s">
        <v>23</v>
      </c>
      <c r="B1" s="50"/>
      <c r="C1" s="50"/>
      <c r="D1" s="50"/>
      <c r="E1" s="50"/>
      <c r="F1" s="50"/>
      <c r="G1" s="50"/>
    </row>
    <row r="2" spans="1:9" ht="25.8">
      <c r="A2" s="54" t="s">
        <v>27</v>
      </c>
      <c r="B2" s="51"/>
      <c r="C2" s="51"/>
      <c r="D2" s="1"/>
      <c r="E2" s="1"/>
      <c r="F2" s="1"/>
      <c r="G2" s="3" t="s">
        <v>18</v>
      </c>
    </row>
    <row r="3" spans="1:9" s="3" customFormat="1" ht="24.75" customHeight="1">
      <c r="A3" s="6" t="s">
        <v>2</v>
      </c>
      <c r="B3" s="7" t="s">
        <v>19</v>
      </c>
      <c r="C3" s="6" t="s">
        <v>8</v>
      </c>
      <c r="D3" s="6" t="s">
        <v>9</v>
      </c>
      <c r="E3" s="6" t="s">
        <v>20</v>
      </c>
      <c r="F3" s="6" t="s">
        <v>7</v>
      </c>
      <c r="G3" s="8" t="s">
        <v>21</v>
      </c>
      <c r="H3" s="9"/>
      <c r="I3" s="9"/>
    </row>
    <row r="4" spans="1:9" ht="16.05" customHeight="1">
      <c r="A4" s="10" t="s">
        <v>24</v>
      </c>
      <c r="B4" s="17" t="s">
        <v>25</v>
      </c>
      <c r="C4" s="18">
        <v>1</v>
      </c>
      <c r="D4" s="19">
        <v>58694.98</v>
      </c>
      <c r="E4" s="19">
        <v>1760.85</v>
      </c>
      <c r="F4" s="20">
        <v>600</v>
      </c>
      <c r="G4" s="11" t="s">
        <v>22</v>
      </c>
      <c r="H4" s="12"/>
    </row>
    <row r="5" spans="1:9" ht="16.05" customHeight="1">
      <c r="A5" s="10" t="s">
        <v>26</v>
      </c>
      <c r="B5" s="17" t="s">
        <v>25</v>
      </c>
      <c r="C5" s="18">
        <v>1</v>
      </c>
      <c r="D5" s="19">
        <v>58694.98</v>
      </c>
      <c r="E5" s="19">
        <v>1760.85</v>
      </c>
      <c r="F5" s="20">
        <v>600</v>
      </c>
      <c r="G5" s="11" t="s">
        <v>22</v>
      </c>
      <c r="H5" s="12"/>
    </row>
    <row r="6" spans="1:9" ht="16.05" customHeight="1">
      <c r="A6" s="52" t="s">
        <v>17</v>
      </c>
      <c r="B6" s="53"/>
      <c r="C6" s="13">
        <v>2</v>
      </c>
      <c r="D6" s="21">
        <f>SUM(D4:D5)</f>
        <v>117389.96</v>
      </c>
      <c r="E6" s="21">
        <f>SUM(E4:E5)</f>
        <v>3521.7</v>
      </c>
      <c r="F6" s="21">
        <f>SUM(F4:F5)</f>
        <v>1200</v>
      </c>
      <c r="G6" s="14"/>
      <c r="H6" s="12"/>
    </row>
    <row r="7" spans="1:9" ht="24.75" customHeight="1">
      <c r="A7" s="15"/>
      <c r="C7" s="16"/>
      <c r="D7" s="16"/>
      <c r="E7" s="16"/>
      <c r="F7" s="16"/>
    </row>
    <row r="9" spans="1:9" ht="24.75" customHeight="1">
      <c r="D9" s="2"/>
      <c r="E9" s="2"/>
      <c r="F9" s="2"/>
    </row>
  </sheetData>
  <mergeCells count="3">
    <mergeCell ref="A1:G1"/>
    <mergeCell ref="A2:C2"/>
    <mergeCell ref="A6:B6"/>
  </mergeCells>
  <phoneticPr fontId="22" type="noConversion"/>
  <pageMargins left="0.75138888888888899" right="0.75138888888888899" top="1" bottom="1" header="0.5" footer="0.5"/>
  <pageSetup paperSize="9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/>
  <rangeList sheetStid="14" master="">
    <arrUserId title="区域1" rangeCreator="" othersAccessPermission="edit"/>
  </rangeList>
  <rangeList sheetStid="16" master=""/>
  <rangeList sheetStid="17" master=""/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</vt:lpstr>
      <vt:lpstr>芙蓉园2项电瓶车</vt:lpstr>
      <vt:lpstr>汇总!Print_Area</vt:lpstr>
      <vt:lpstr>芙蓉园2项电瓶车!Print_Titles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陶仙朋</dc:creator>
  <cp:lastModifiedBy>成涛</cp:lastModifiedBy>
  <dcterms:created xsi:type="dcterms:W3CDTF">2020-06-08T11:06:00Z</dcterms:created>
  <dcterms:modified xsi:type="dcterms:W3CDTF">2024-08-01T02:27:04Z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KSOReadingLayout">
    <vt:bool>false</vt:bool>
  </property>
  <property fmtid="{D5CDD505-2E9C-101B-9397-08002B2CF9AE}" pid="4" name="ICV">
    <vt:lpwstr>EAA95813BA6F45898F495806CC5634C0_13</vt:lpwstr>
  </property>
</Properties>
</file>