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804" firstSheet="1" activeTab="1"/>
  </bookViews>
  <sheets>
    <sheet name="电子设备评估明细表（合计）" sheetId="23" state="hidden" r:id="rId1"/>
    <sheet name="固定资产清单" sheetId="37" r:id="rId2"/>
    <sheet name="低值易耗品评估明细表" sheetId="22" state="hidden" r:id="rId3"/>
    <sheet name="低值易耗品清单" sheetId="38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.dbf">#REF!</definedName>
    <definedName name="_?">#REF!</definedName>
    <definedName name="_??????">#REF!</definedName>
    <definedName name="__?">#REF!</definedName>
    <definedName name="__??????">#REF!</definedName>
    <definedName name="___?">#REF!</definedName>
    <definedName name="___??????">#REF!</definedName>
    <definedName name="____?">#REF!</definedName>
    <definedName name="____??????">#REF!</definedName>
    <definedName name="_____?">#REF!</definedName>
    <definedName name="_____??????">#REF!</definedName>
    <definedName name="______?">#REF!</definedName>
    <definedName name="______??????">#REF!</definedName>
    <definedName name="_______?">#REF!</definedName>
    <definedName name="_______??????">#REF!</definedName>
    <definedName name="_______BSP2">#REF!</definedName>
    <definedName name="_______h1">[1]收入!$A$26</definedName>
    <definedName name="______BSP2">#REF!</definedName>
    <definedName name="______h1">[2]收入!$A$26</definedName>
    <definedName name="_____BSP2">#REF!</definedName>
    <definedName name="_____h1">[2]收入!$A$26</definedName>
    <definedName name="____BSP2">#REF!</definedName>
    <definedName name="____h1">[3]收入!$A$26</definedName>
    <definedName name="___BSP2">#REF!</definedName>
    <definedName name="___h1">[3]收入!$A$26</definedName>
    <definedName name="__BSP2">#REF!</definedName>
    <definedName name="__h1">[1]收入!$A$26</definedName>
    <definedName name="_BSP2">#REF!</definedName>
    <definedName name="_xlnm._FilterDatabase" localSheetId="1" hidden="1">固定资产清单!$A$1:$F$195</definedName>
    <definedName name="_h1">[1]收入!$A$26</definedName>
    <definedName name="a">#REF!</definedName>
    <definedName name="aa">#REF!</definedName>
    <definedName name="as">#REF!</definedName>
    <definedName name="B.dbf">#REF!</definedName>
    <definedName name="bb">[1]说明!$C$31</definedName>
    <definedName name="BS">#REF!</definedName>
    <definedName name="BSCS">#REF!</definedName>
    <definedName name="BSCSP2">#REF!</definedName>
    <definedName name="c1.dbf">#REF!</definedName>
    <definedName name="cost">#REF!</definedName>
    <definedName name="Database" hidden="1">#REF!</definedName>
    <definedName name="DCF打印">#REF!</definedName>
    <definedName name="dd">[1]收入!$C$39</definedName>
    <definedName name="dwmc">[4]基本信息!$B$4</definedName>
    <definedName name="eve">#REF!</definedName>
    <definedName name="ff">[1]收入!$A$26</definedName>
    <definedName name="hh">[1]收入!$A$15</definedName>
    <definedName name="hjp">[1]收入!$A$15</definedName>
    <definedName name="IS">#REF!</definedName>
    <definedName name="ISCS">#REF!</definedName>
    <definedName name="ISCSP">#REF!</definedName>
    <definedName name="ISP">#REF!</definedName>
    <definedName name="jzr">[4]基本信息!#REF!</definedName>
    <definedName name="nixin">#REF!</definedName>
    <definedName name="NXform">#REF!</definedName>
    <definedName name="pgjzr">[4]基本信息!$B$5</definedName>
    <definedName name="pgry">[4]基本信息!#REF!</definedName>
    <definedName name="PRCGAAP">#REF!</definedName>
    <definedName name="PRCGAAP2">#REF!</definedName>
    <definedName name="_xlnm.Print_Area" localSheetId="3">低值易耗品清单!$A$1:$F$68</definedName>
    <definedName name="_xlnm.Print_Area" localSheetId="1">固定资产清单!$A$1:$F$195</definedName>
    <definedName name="_xlnm.Print_Area">#REF!</definedName>
    <definedName name="Print_Area_MI">#REF!</definedName>
    <definedName name="_xlnm.Print_Titles" localSheetId="1">固定资产清单!$1:$4</definedName>
    <definedName name="sheet1">#REF!</definedName>
    <definedName name="Sheet10">#REF!</definedName>
    <definedName name="Sheet11">#REF!</definedName>
    <definedName name="Sheet12">#REF!</definedName>
    <definedName name="sheet2">#REF!</definedName>
    <definedName name="sheet3">#REF!</definedName>
    <definedName name="sheet4">#REF!</definedName>
    <definedName name="sheet5">#REF!</definedName>
    <definedName name="sheet6">#REF!</definedName>
    <definedName name="sheet7">#REF!</definedName>
    <definedName name="Sheet8">#REF!</definedName>
    <definedName name="Sheet9">#REF!</definedName>
    <definedName name="ss">[1]收入!$A$15</definedName>
    <definedName name="tbr">[4]基本信息!$B$6</definedName>
    <definedName name="tbrq">[4]基本信息!$B$7</definedName>
    <definedName name="UFPrn20010103130336">#REF!</definedName>
    <definedName name="UFPrn20010712083924">#REF!</definedName>
    <definedName name="UFPrn20020224093130">#REF!</definedName>
    <definedName name="UFPrn20020224094757">#REF!</definedName>
    <definedName name="UFPrn20020224101302">#REF!</definedName>
    <definedName name="UFPrn20020224101600">#REF!</definedName>
    <definedName name="UFPrn20020228143318">#REF!</definedName>
    <definedName name="UFPrn20020303094007">#REF!</definedName>
    <definedName name="UFPrn20020722091916">#REF!</definedName>
    <definedName name="UFPrn20030325101713">#REF!</definedName>
    <definedName name="UFPrn20030325101807">#REF!</definedName>
    <definedName name="UFPrn20030325162043">#REF!</definedName>
    <definedName name="UFPrn20030325162134">#REF!</definedName>
    <definedName name="UFPrn20030326082456">#REF!</definedName>
    <definedName name="UFPrn20030326082544">#REF!</definedName>
    <definedName name="UFPrn20030326095547">#REF!</definedName>
    <definedName name="UFPrn20030326095637">#REF!</definedName>
    <definedName name="UFPrn20030414090706">#REF!</definedName>
    <definedName name="UFPrn20030414112350">#REF!</definedName>
    <definedName name="UFPrn20030414112438">#REF!</definedName>
    <definedName name="UFPrn20030414112534">#REF!</definedName>
    <definedName name="UFPrn20030414112618">#REF!</definedName>
    <definedName name="UFPrn20030414152550">#REF!</definedName>
    <definedName name="UFPrn20030414152627">#REF!</definedName>
    <definedName name="UFPrn20030414152710">#REF!</definedName>
    <definedName name="UFPrn20030414152739">#REF!</definedName>
    <definedName name="UFPrn20030414153938">#REF!</definedName>
    <definedName name="UFPrn20030414154020">#REF!</definedName>
    <definedName name="UFPrn20030414154512">#REF!</definedName>
    <definedName name="UFPrn20030414154707">#REF!</definedName>
    <definedName name="UFPrn20030414154752">#REF!</definedName>
    <definedName name="UFPrn20030414154817">#REF!</definedName>
    <definedName name="UFPrn20030503100616">#REF!</definedName>
    <definedName name="UFPrn20030520163842">#REF!</definedName>
    <definedName name="UFPrn20040207171913">#REF!</definedName>
    <definedName name="UFPrn20040720112525">#REF!</definedName>
    <definedName name="UFPrn20050224132508">#REF!</definedName>
    <definedName name="UFPrn20051012104000">#REF!</definedName>
    <definedName name="UFPrn20060112133958">#REF!</definedName>
    <definedName name="UFPrn20060706110044">#REF!</definedName>
    <definedName name="UFPrn20060712112342">#REF!</definedName>
    <definedName name="Wedge">#REF!</definedName>
    <definedName name="Work_Program_By_Area_List">#REF!</definedName>
    <definedName name="保税区">#REF!</definedName>
    <definedName name="备___注">#REF!</definedName>
    <definedName name="编号">'[5]6月'!$A$5:$G$73</definedName>
    <definedName name="产成品">#REF!</definedName>
    <definedName name="存货合计">#REF!</definedName>
    <definedName name="存货明细">#REF!</definedName>
    <definedName name="单位名称">[6]wfrdw!$A$2:$A$33</definedName>
    <definedName name="电子">[7]电子!$B$7:$Q$1484</definedName>
    <definedName name="分录A">#REF!</definedName>
    <definedName name="分录F">#REF!</definedName>
    <definedName name="分录G">#REF!</definedName>
    <definedName name="固定资产及累计折旧明细帐">#REF!</definedName>
    <definedName name="固定资产价值结构分析表">#REF!</definedName>
    <definedName name="固定资产清单">[8]初始设定!$A$1:$Q$170</definedName>
    <definedName name="合___计">#REF!</definedName>
    <definedName name="汇率">#REF!</definedName>
    <definedName name="利润日期">[9]利润分析!$C$5,[9]利润分析!$E$5</definedName>
    <definedName name="年初短期投资">#REF!</definedName>
    <definedName name="年初货币资金">#REF!</definedName>
    <definedName name="年初应收票据">#REF!</definedName>
    <definedName name="评估人员">[4]基本信息!#REF!</definedName>
    <definedName name="商标采购.dbf">#REF!</definedName>
    <definedName name="设备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索引号">#REF!</definedName>
    <definedName name="未审合计">#REF!</definedName>
    <definedName name="未审数">#REF!</definedName>
    <definedName name="无形资产余额明细.dbf">#REF!</definedName>
    <definedName name="长期投资.xls">#REF!</definedName>
    <definedName name="账龄分析表">#REF!</definedName>
    <definedName name="账面">#REF!</definedName>
    <definedName name="折旧">'[10]6月'!$A$5:$G$74</definedName>
    <definedName name="资产负债预测表">#REF!</definedName>
    <definedName name="资产日期">[9]资产负债分析!$C$5,[9]资产负债分析!$F$5</definedName>
    <definedName name="전">#REF!</definedName>
    <definedName name="주택사업본부">#REF!</definedName>
    <definedName name="철구사업본부">#REF!</definedName>
  </definedNames>
  <calcPr calcId="191029" iterate="1" iterateCount="100" iterateDelta="0.00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微软用户</author>
  </authors>
  <commentList>
    <comment ref="E4" authorId="0">
      <text>
        <r>
          <rPr>
            <b/>
            <sz val="9"/>
            <rFont val="宋体"/>
            <charset val="134"/>
          </rPr>
          <t>ZXDH:</t>
        </r>
        <r>
          <rPr>
            <sz val="9"/>
            <rFont val="宋体"/>
            <charset val="134"/>
          </rPr>
          <t xml:space="preserve">
填写全称</t>
        </r>
      </text>
    </comment>
    <comment ref="H4" authorId="0">
      <text>
        <r>
          <rPr>
            <b/>
            <sz val="9"/>
            <rFont val="宋体"/>
            <charset val="134"/>
          </rPr>
          <t>ZXDH:</t>
        </r>
        <r>
          <rPr>
            <sz val="9"/>
            <rFont val="宋体"/>
            <charset val="134"/>
          </rPr>
          <t xml:space="preserve">
xxxx年xx月</t>
        </r>
      </text>
    </comment>
    <comment ref="I4" authorId="0">
      <text>
        <r>
          <rPr>
            <b/>
            <sz val="9"/>
            <rFont val="宋体"/>
            <charset val="134"/>
          </rPr>
          <t>ZXDH:</t>
        </r>
        <r>
          <rPr>
            <sz val="9"/>
            <rFont val="宋体"/>
            <charset val="134"/>
          </rPr>
          <t xml:space="preserve">
xxxx年xx月</t>
        </r>
      </text>
    </comment>
  </commentList>
</comments>
</file>

<file path=xl/comments2.xml><?xml version="1.0" encoding="utf-8"?>
<comments xmlns="http://schemas.openxmlformats.org/spreadsheetml/2006/main">
  <authors>
    <author>微软用户</author>
  </authors>
  <commentList>
    <comment ref="E4" authorId="0">
      <text>
        <r>
          <rPr>
            <b/>
            <sz val="9"/>
            <rFont val="宋体"/>
            <charset val="134"/>
          </rPr>
          <t>ZXDH:</t>
        </r>
        <r>
          <rPr>
            <sz val="9"/>
            <rFont val="宋体"/>
            <charset val="134"/>
          </rPr>
          <t xml:space="preserve">
填写全称</t>
        </r>
      </text>
    </comment>
    <comment ref="H4" authorId="0">
      <text>
        <r>
          <rPr>
            <b/>
            <sz val="9"/>
            <rFont val="宋体"/>
            <charset val="134"/>
          </rPr>
          <t>ZXDH:</t>
        </r>
        <r>
          <rPr>
            <sz val="9"/>
            <rFont val="宋体"/>
            <charset val="134"/>
          </rPr>
          <t xml:space="preserve">
xxxx年xx月</t>
        </r>
      </text>
    </comment>
    <comment ref="I4" authorId="0">
      <text>
        <r>
          <rPr>
            <b/>
            <sz val="9"/>
            <rFont val="宋体"/>
            <charset val="134"/>
          </rPr>
          <t>ZXDH:</t>
        </r>
        <r>
          <rPr>
            <sz val="9"/>
            <rFont val="宋体"/>
            <charset val="134"/>
          </rPr>
          <t xml:space="preserve">
xxxx年xx月</t>
        </r>
      </text>
    </comment>
  </commentList>
</comments>
</file>

<file path=xl/sharedStrings.xml><?xml version="1.0" encoding="utf-8"?>
<sst xmlns="http://schemas.openxmlformats.org/spreadsheetml/2006/main" count="5566" uniqueCount="1588">
  <si>
    <r>
      <rPr>
        <b/>
        <sz val="18"/>
        <rFont val="宋体"/>
        <charset val="134"/>
      </rPr>
      <t>固定资产</t>
    </r>
    <r>
      <rPr>
        <b/>
        <sz val="18"/>
        <rFont val="Times New Roman"/>
        <charset val="134"/>
      </rPr>
      <t>--</t>
    </r>
    <r>
      <rPr>
        <b/>
        <sz val="18"/>
        <rFont val="宋体"/>
        <charset val="134"/>
      </rPr>
      <t>电子（其他）设备评估明细表</t>
    </r>
  </si>
  <si>
    <t>被评估单位名称：西安饮食股份有限公司</t>
  </si>
  <si>
    <t>评估基准日：2025年11月30日</t>
  </si>
  <si>
    <t>金额单位：人民币元</t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</si>
  <si>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</si>
  <si>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设备编号</t>
    </r>
  </si>
  <si>
    <r>
      <rPr>
        <b/>
        <sz val="10"/>
        <rFont val="宋体"/>
        <charset val="134"/>
      </rPr>
      <t>设备名称</t>
    </r>
  </si>
  <si>
    <r>
      <rPr>
        <b/>
        <sz val="10"/>
        <rFont val="宋体"/>
        <charset val="134"/>
      </rPr>
      <t>规格型号</t>
    </r>
  </si>
  <si>
    <r>
      <rPr>
        <b/>
        <sz val="10"/>
        <rFont val="宋体"/>
        <charset val="134"/>
      </rPr>
      <t>生产厂家</t>
    </r>
  </si>
  <si>
    <r>
      <rPr>
        <b/>
        <sz val="10"/>
        <rFont val="宋体"/>
        <charset val="134"/>
      </rPr>
      <t>数量</t>
    </r>
  </si>
  <si>
    <r>
      <rPr>
        <b/>
        <sz val="10"/>
        <rFont val="宋体"/>
        <charset val="134"/>
      </rPr>
      <t>计量单位</t>
    </r>
  </si>
  <si>
    <r>
      <rPr>
        <b/>
        <sz val="10"/>
        <rFont val="宋体"/>
        <charset val="134"/>
      </rPr>
      <t>购置日期</t>
    </r>
  </si>
  <si>
    <r>
      <rPr>
        <b/>
        <sz val="10"/>
        <rFont val="宋体"/>
        <charset val="134"/>
      </rPr>
      <t>启用日期</t>
    </r>
  </si>
  <si>
    <r>
      <rPr>
        <b/>
        <sz val="10"/>
        <rFont val="宋体"/>
        <charset val="134"/>
      </rPr>
      <t>账面价值</t>
    </r>
  </si>
  <si>
    <r>
      <rPr>
        <b/>
        <sz val="10"/>
        <rFont val="宋体"/>
        <charset val="134"/>
      </rPr>
      <t>备</t>
    </r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注</t>
    </r>
  </si>
  <si>
    <r>
      <rPr>
        <b/>
        <sz val="10"/>
        <rFont val="宋体"/>
        <charset val="134"/>
      </rPr>
      <t>设备存放地点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（部门、车间）</t>
    </r>
  </si>
  <si>
    <r>
      <rPr>
        <b/>
        <sz val="10"/>
        <rFont val="宋体"/>
        <charset val="134"/>
      </rPr>
      <t>单位</t>
    </r>
  </si>
  <si>
    <r>
      <rPr>
        <b/>
        <sz val="10"/>
        <rFont val="宋体"/>
        <charset val="134"/>
      </rPr>
      <t>日期</t>
    </r>
  </si>
  <si>
    <r>
      <rPr>
        <b/>
        <sz val="10"/>
        <rFont val="宋体"/>
        <charset val="134"/>
      </rPr>
      <t>原价</t>
    </r>
  </si>
  <si>
    <r>
      <rPr>
        <b/>
        <sz val="10"/>
        <rFont val="宋体"/>
        <charset val="134"/>
      </rPr>
      <t>净值</t>
    </r>
  </si>
  <si>
    <r>
      <rPr>
        <b/>
        <sz val="10"/>
        <rFont val="宋体"/>
        <charset val="134"/>
      </rPr>
      <t>询价对象</t>
    </r>
    <r>
      <rPr>
        <b/>
        <sz val="10"/>
        <rFont val="Times New Roman"/>
        <charset val="134"/>
      </rPr>
      <t>1</t>
    </r>
  </si>
  <si>
    <r>
      <rPr>
        <b/>
        <sz val="10"/>
        <rFont val="宋体"/>
        <charset val="134"/>
      </rPr>
      <t>询价对象</t>
    </r>
    <r>
      <rPr>
        <b/>
        <sz val="10"/>
        <rFont val="Times New Roman"/>
        <charset val="134"/>
      </rPr>
      <t>2</t>
    </r>
  </si>
  <si>
    <r>
      <rPr>
        <b/>
        <sz val="10"/>
        <rFont val="宋体"/>
        <charset val="134"/>
      </rPr>
      <t>询价对象</t>
    </r>
    <r>
      <rPr>
        <b/>
        <sz val="10"/>
        <rFont val="Times New Roman"/>
        <charset val="134"/>
      </rPr>
      <t>3</t>
    </r>
  </si>
  <si>
    <t>评估值</t>
  </si>
  <si>
    <t>询价差异</t>
  </si>
  <si>
    <t>0000000163</t>
  </si>
  <si>
    <r>
      <rPr>
        <sz val="10"/>
        <rFont val="Times New Roman"/>
        <charset val="134"/>
      </rPr>
      <t>IBM</t>
    </r>
    <r>
      <rPr>
        <sz val="10"/>
        <rFont val="宋体"/>
        <charset val="134"/>
      </rPr>
      <t>服务器</t>
    </r>
  </si>
  <si>
    <t>台</t>
  </si>
  <si>
    <t>西安饮食股份有限公司</t>
  </si>
  <si>
    <t>总部财务管理中心</t>
  </si>
  <si>
    <t>0000000164</t>
  </si>
  <si>
    <r>
      <rPr>
        <sz val="10"/>
        <rFont val="Times New Roman"/>
        <charset val="134"/>
      </rPr>
      <t>UPS</t>
    </r>
    <r>
      <rPr>
        <sz val="10"/>
        <rFont val="宋体"/>
        <charset val="134"/>
      </rPr>
      <t>电源</t>
    </r>
  </si>
  <si>
    <t>0000000165</t>
  </si>
  <si>
    <t>服务器机柜</t>
  </si>
  <si>
    <t>0000000166</t>
  </si>
  <si>
    <t>分店硬件防火墙组</t>
  </si>
  <si>
    <t>0000000193</t>
  </si>
  <si>
    <t>联想笔记本电脑</t>
  </si>
  <si>
    <t>0000000151</t>
  </si>
  <si>
    <r>
      <rPr>
        <sz val="10"/>
        <rFont val="Times New Roman"/>
        <charset val="134"/>
      </rPr>
      <t>HP</t>
    </r>
    <r>
      <rPr>
        <sz val="10"/>
        <rFont val="宋体"/>
        <charset val="134"/>
      </rPr>
      <t>笔机本电脑</t>
    </r>
  </si>
  <si>
    <t>总部党政办公室</t>
  </si>
  <si>
    <t>0000000155</t>
  </si>
  <si>
    <r>
      <rPr>
        <sz val="10"/>
        <rFont val="宋体"/>
        <charset val="134"/>
      </rPr>
      <t>索尼笔机本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台</t>
    </r>
  </si>
  <si>
    <t>0000000159</t>
  </si>
  <si>
    <r>
      <rPr>
        <sz val="10"/>
        <rFont val="Times New Roman"/>
        <charset val="134"/>
      </rPr>
      <t>14</t>
    </r>
    <r>
      <rPr>
        <sz val="10"/>
        <rFont val="宋体"/>
        <charset val="134"/>
      </rPr>
      <t>寸笔记本电脑</t>
    </r>
  </si>
  <si>
    <r>
      <rPr>
        <sz val="10"/>
        <rFont val="Times New Roman"/>
        <charset val="134"/>
      </rPr>
      <t>14</t>
    </r>
    <r>
      <rPr>
        <sz val="10"/>
        <rFont val="宋体"/>
        <charset val="134"/>
      </rPr>
      <t>寸</t>
    </r>
  </si>
  <si>
    <t>0000000177</t>
  </si>
  <si>
    <t>苹果笔记本电脑</t>
  </si>
  <si>
    <t>0000000204</t>
  </si>
  <si>
    <t>服务器防火墙</t>
  </si>
  <si>
    <t>0000000172</t>
  </si>
  <si>
    <t>组装电脑</t>
  </si>
  <si>
    <t>0000000178</t>
  </si>
  <si>
    <t>电脑</t>
  </si>
  <si>
    <t>0000000207</t>
  </si>
  <si>
    <t>总部企划营销中心</t>
  </si>
  <si>
    <t>0000000078</t>
  </si>
  <si>
    <r>
      <rPr>
        <sz val="10"/>
        <rFont val="宋体"/>
        <charset val="134"/>
      </rPr>
      <t>明基黑金刚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扫描仪</t>
    </r>
  </si>
  <si>
    <t>总部企业运营中心</t>
  </si>
  <si>
    <t>0000000182</t>
  </si>
  <si>
    <t>爱普生彩色打印机</t>
  </si>
  <si>
    <t>0000000174</t>
  </si>
  <si>
    <t>0000000175</t>
  </si>
  <si>
    <t>00938</t>
  </si>
  <si>
    <t>三缸泠饮机</t>
  </si>
  <si>
    <t>西安饭庄钟楼店</t>
  </si>
  <si>
    <t>02468</t>
  </si>
  <si>
    <r>
      <rPr>
        <sz val="10"/>
        <rFont val="Times New Roman"/>
        <charset val="134"/>
      </rPr>
      <t xml:space="preserve">DBLL </t>
    </r>
    <r>
      <rPr>
        <sz val="10"/>
        <rFont val="宋体"/>
        <charset val="134"/>
      </rPr>
      <t>计算机</t>
    </r>
  </si>
  <si>
    <t>02470</t>
  </si>
  <si>
    <t>03432</t>
  </si>
  <si>
    <t>君容收款机</t>
  </si>
  <si>
    <t>03433</t>
  </si>
  <si>
    <t>03434</t>
  </si>
  <si>
    <t>03529</t>
  </si>
  <si>
    <t>03582</t>
  </si>
  <si>
    <t>点菜机</t>
  </si>
  <si>
    <t>202108250012</t>
  </si>
  <si>
    <r>
      <rPr>
        <sz val="10"/>
        <rFont val="宋体"/>
        <charset val="134"/>
      </rPr>
      <t>格力柜机空调（</t>
    </r>
    <r>
      <rPr>
        <sz val="10"/>
        <rFont val="Times New Roman"/>
        <charset val="134"/>
      </rPr>
      <t>3P)</t>
    </r>
  </si>
  <si>
    <t>3P</t>
  </si>
  <si>
    <t>01163</t>
  </si>
  <si>
    <r>
      <rPr>
        <sz val="10"/>
        <rFont val="宋体"/>
        <charset val="134"/>
      </rPr>
      <t>山水画（谢长安、马西安合作）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家住青山碧水间</t>
    </r>
  </si>
  <si>
    <t>幅</t>
  </si>
  <si>
    <t>西安饭庄锦业路店</t>
  </si>
  <si>
    <t>01862</t>
  </si>
  <si>
    <t>格力空调</t>
  </si>
  <si>
    <t>01863</t>
  </si>
  <si>
    <t>01864</t>
  </si>
  <si>
    <t>01865</t>
  </si>
  <si>
    <t>01866</t>
  </si>
  <si>
    <t>01867</t>
  </si>
  <si>
    <t>01868</t>
  </si>
  <si>
    <t>01897</t>
  </si>
  <si>
    <t>平冷柜</t>
  </si>
  <si>
    <t>01898</t>
  </si>
  <si>
    <t>01899</t>
  </si>
  <si>
    <t>01900</t>
  </si>
  <si>
    <t>01964</t>
  </si>
  <si>
    <r>
      <rPr>
        <sz val="10"/>
        <rFont val="Times New Roman"/>
        <charset val="134"/>
      </rPr>
      <t>1500XL</t>
    </r>
    <r>
      <rPr>
        <sz val="10"/>
        <rFont val="宋体"/>
        <charset val="134"/>
      </rPr>
      <t>功放机</t>
    </r>
  </si>
  <si>
    <t>1500XL</t>
  </si>
  <si>
    <t>01965</t>
  </si>
  <si>
    <t>01967</t>
  </si>
  <si>
    <r>
      <rPr>
        <sz val="10"/>
        <rFont val="Times New Roman"/>
        <charset val="134"/>
      </rPr>
      <t>DBX1231</t>
    </r>
    <r>
      <rPr>
        <sz val="10"/>
        <rFont val="宋体"/>
        <charset val="134"/>
      </rPr>
      <t>均衡器</t>
    </r>
  </si>
  <si>
    <t>DBX1231</t>
  </si>
  <si>
    <t>02087</t>
  </si>
  <si>
    <t>八眼煲仔炉</t>
  </si>
  <si>
    <t>02148</t>
  </si>
  <si>
    <t>蒸汽消毒柜</t>
  </si>
  <si>
    <t>02149</t>
  </si>
  <si>
    <t>02150</t>
  </si>
  <si>
    <t>02151</t>
  </si>
  <si>
    <t>02192</t>
  </si>
  <si>
    <t>仿唐衣柜</t>
  </si>
  <si>
    <t>02351</t>
  </si>
  <si>
    <t>开水器连座</t>
  </si>
  <si>
    <t>03366</t>
  </si>
  <si>
    <t>大厅隔断</t>
  </si>
  <si>
    <t>03367</t>
  </si>
  <si>
    <t>03361</t>
  </si>
  <si>
    <t>热水器</t>
  </si>
  <si>
    <t>201906130002</t>
  </si>
  <si>
    <t>四门冰柜</t>
  </si>
  <si>
    <t>202011050001</t>
  </si>
  <si>
    <t>202011050002</t>
  </si>
  <si>
    <t>01735</t>
  </si>
  <si>
    <r>
      <rPr>
        <sz val="10"/>
        <rFont val="Times New Roman"/>
        <charset val="134"/>
      </rPr>
      <t>2</t>
    </r>
    <r>
      <rPr>
        <sz val="10"/>
        <rFont val="宋体"/>
        <charset val="134"/>
      </rPr>
      <t>米办公桌</t>
    </r>
  </si>
  <si>
    <r>
      <rPr>
        <sz val="10"/>
        <rFont val="Times New Roman"/>
        <charset val="134"/>
      </rPr>
      <t>2</t>
    </r>
    <r>
      <rPr>
        <sz val="10"/>
        <rFont val="宋体"/>
        <charset val="134"/>
      </rPr>
      <t>米</t>
    </r>
  </si>
  <si>
    <t>西安饭庄凤城五路店</t>
  </si>
  <si>
    <t>02797</t>
  </si>
  <si>
    <t>单拉工作台（翻新）</t>
  </si>
  <si>
    <t>02798</t>
  </si>
  <si>
    <t>02925</t>
  </si>
  <si>
    <t>平冷工作台</t>
  </si>
  <si>
    <t>02926</t>
  </si>
  <si>
    <t>02927</t>
  </si>
  <si>
    <t>03042</t>
  </si>
  <si>
    <t>03043</t>
  </si>
  <si>
    <t>03044</t>
  </si>
  <si>
    <t>03045</t>
  </si>
  <si>
    <t>03214</t>
  </si>
  <si>
    <t>鱼缸</t>
  </si>
  <si>
    <t>个</t>
  </si>
  <si>
    <t>202206210068</t>
  </si>
  <si>
    <t>UPS</t>
  </si>
  <si>
    <t>西安饭庄兴庆公园店</t>
  </si>
  <si>
    <t>202212270028</t>
  </si>
  <si>
    <t>电磁三门海鲜蒸柜</t>
  </si>
  <si>
    <t>202212280021</t>
  </si>
  <si>
    <t>垃圾处理器</t>
  </si>
  <si>
    <t>202510100002</t>
  </si>
  <si>
    <r>
      <rPr>
        <sz val="10"/>
        <rFont val="Times New Roman"/>
        <charset val="134"/>
      </rPr>
      <t>22KW</t>
    </r>
    <r>
      <rPr>
        <sz val="10"/>
        <rFont val="宋体"/>
        <charset val="134"/>
      </rPr>
      <t>风柜</t>
    </r>
  </si>
  <si>
    <t>22KW</t>
  </si>
  <si>
    <t>西安饭庄鑫桥店</t>
  </si>
  <si>
    <t>202510100003</t>
  </si>
  <si>
    <t>单瓶组厨房专用灭火系统</t>
  </si>
  <si>
    <t>202510100004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</si>
  <si>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盘双门蒸饭车</t>
    </r>
  </si>
  <si>
    <t>202510100005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</si>
  <si>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盘电用双门蒸箱（蒸饭车）</t>
    </r>
  </si>
  <si>
    <t>202510100006</t>
  </si>
  <si>
    <t>电磁炉</t>
  </si>
  <si>
    <t>202510100007</t>
  </si>
  <si>
    <t>服务器</t>
  </si>
  <si>
    <t>202510100008</t>
  </si>
  <si>
    <t>202506180004</t>
  </si>
  <si>
    <t>和面机</t>
  </si>
  <si>
    <t>西安饭庄朱雀路店</t>
  </si>
  <si>
    <t>202506180033</t>
  </si>
  <si>
    <t>202506180140</t>
  </si>
  <si>
    <t>高背太师椅</t>
  </si>
  <si>
    <t>把</t>
  </si>
  <si>
    <t>202506180141</t>
  </si>
  <si>
    <t>202506180180</t>
  </si>
  <si>
    <t>微波炉</t>
  </si>
  <si>
    <t>202506180052</t>
  </si>
  <si>
    <r>
      <rPr>
        <sz val="10"/>
        <rFont val="宋体"/>
        <charset val="134"/>
      </rPr>
      <t>联想</t>
    </r>
    <r>
      <rPr>
        <sz val="10"/>
        <rFont val="Times New Roman"/>
        <charset val="134"/>
      </rPr>
      <t>19.5</t>
    </r>
    <r>
      <rPr>
        <sz val="10"/>
        <rFont val="宋体"/>
        <charset val="134"/>
      </rPr>
      <t>寸电脑</t>
    </r>
  </si>
  <si>
    <t>西安饭庄芙蓉园店</t>
  </si>
  <si>
    <t>202506190017</t>
  </si>
  <si>
    <t>电饼铛</t>
  </si>
  <si>
    <t>西安饭庄高新店</t>
  </si>
  <si>
    <t>202506190035</t>
  </si>
  <si>
    <t>绞肉机</t>
  </si>
  <si>
    <t>202506190099</t>
  </si>
  <si>
    <t>三合一洗地机</t>
  </si>
  <si>
    <t>00976</t>
  </si>
  <si>
    <t>三星液晶屏电脑</t>
  </si>
  <si>
    <t>西安饭庄综合办公室</t>
  </si>
  <si>
    <t>03248</t>
  </si>
  <si>
    <t>美的空调</t>
  </si>
  <si>
    <t>03575</t>
  </si>
  <si>
    <t>戴尔台式电脑</t>
  </si>
  <si>
    <t>西安饭庄人力资源部</t>
  </si>
  <si>
    <t>03544</t>
  </si>
  <si>
    <t>电脑主机</t>
  </si>
  <si>
    <t>西安饭庄业务部</t>
  </si>
  <si>
    <t>201912300006</t>
  </si>
  <si>
    <t>触摸一体机</t>
  </si>
  <si>
    <t>西安饭庄计划财务部</t>
  </si>
  <si>
    <t>202011040001</t>
  </si>
  <si>
    <t>收菜一体机</t>
  </si>
  <si>
    <t>202011040002</t>
  </si>
  <si>
    <t>03265</t>
  </si>
  <si>
    <r>
      <rPr>
        <sz val="10"/>
        <rFont val="宋体"/>
        <charset val="134"/>
      </rPr>
      <t>木雕工艺品</t>
    </r>
    <r>
      <rPr>
        <sz val="10"/>
        <rFont val="Times New Roman"/>
        <charset val="134"/>
      </rPr>
      <t>(1</t>
    </r>
    <r>
      <rPr>
        <sz val="10"/>
        <rFont val="宋体"/>
        <charset val="134"/>
      </rPr>
      <t>对</t>
    </r>
    <r>
      <rPr>
        <sz val="10"/>
        <rFont val="Times New Roman"/>
        <charset val="134"/>
      </rPr>
      <t>)</t>
    </r>
  </si>
  <si>
    <t>对</t>
  </si>
  <si>
    <t>西安饭庄设备保障部</t>
  </si>
  <si>
    <t>03634</t>
  </si>
  <si>
    <r>
      <rPr>
        <sz val="10"/>
        <rFont val="宋体"/>
        <charset val="134"/>
      </rPr>
      <t>格力中央空调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后附明细</t>
    </r>
    <r>
      <rPr>
        <sz val="10"/>
        <rFont val="Times New Roman"/>
        <charset val="134"/>
      </rPr>
      <t>)</t>
    </r>
  </si>
  <si>
    <t>202007010026</t>
  </si>
  <si>
    <r>
      <rPr>
        <sz val="10"/>
        <rFont val="Times New Roman"/>
        <charset val="134"/>
      </rPr>
      <t>3.6</t>
    </r>
    <r>
      <rPr>
        <sz val="10"/>
        <rFont val="宋体"/>
        <charset val="134"/>
      </rPr>
      <t>米电动桌子</t>
    </r>
  </si>
  <si>
    <r>
      <rPr>
        <sz val="10"/>
        <rFont val="Times New Roman"/>
        <charset val="134"/>
      </rPr>
      <t>3.6</t>
    </r>
    <r>
      <rPr>
        <sz val="10"/>
        <rFont val="宋体"/>
        <charset val="134"/>
      </rPr>
      <t>米</t>
    </r>
  </si>
  <si>
    <t>张</t>
  </si>
  <si>
    <t>202103230002</t>
  </si>
  <si>
    <t>办公桌</t>
  </si>
  <si>
    <t>隔挡式</t>
  </si>
  <si>
    <t>餐饮服务分公司</t>
  </si>
  <si>
    <r>
      <rPr>
        <sz val="10"/>
        <rFont val="宋体"/>
        <charset val="134"/>
      </rPr>
      <t>音箱</t>
    </r>
  </si>
  <si>
    <r>
      <rPr>
        <sz val="10"/>
        <rFont val="宋体"/>
        <charset val="134"/>
      </rPr>
      <t>个</t>
    </r>
  </si>
  <si>
    <t>2017.10.25</t>
  </si>
  <si>
    <t>同盛祥钟楼店二楼部</t>
  </si>
  <si>
    <r>
      <rPr>
        <sz val="10"/>
        <rFont val="Times New Roman"/>
        <charset val="134"/>
      </rPr>
      <t>TCL</t>
    </r>
    <r>
      <rPr>
        <sz val="10"/>
        <rFont val="宋体"/>
        <charset val="134"/>
      </rPr>
      <t>电视机</t>
    </r>
  </si>
  <si>
    <t>L39F330B</t>
  </si>
  <si>
    <r>
      <rPr>
        <sz val="10"/>
        <rFont val="宋体"/>
        <charset val="134"/>
      </rPr>
      <t>台</t>
    </r>
  </si>
  <si>
    <t>2012.01.19</t>
  </si>
  <si>
    <t>同盛祥钟楼店三楼部</t>
  </si>
  <si>
    <t>2017.08.23</t>
  </si>
  <si>
    <r>
      <rPr>
        <sz val="10"/>
        <rFont val="宋体"/>
        <charset val="134"/>
      </rPr>
      <t>功放</t>
    </r>
  </si>
  <si>
    <r>
      <rPr>
        <sz val="10"/>
        <rFont val="Times New Roman"/>
        <charset val="134"/>
      </rPr>
      <t>TCL42</t>
    </r>
    <r>
      <rPr>
        <sz val="10"/>
        <rFont val="宋体"/>
        <charset val="134"/>
      </rPr>
      <t>寸彩电</t>
    </r>
  </si>
  <si>
    <t>LCD42B66-P</t>
  </si>
  <si>
    <t>2008.08.08</t>
  </si>
  <si>
    <t>同盛祥钟楼店四楼部</t>
  </si>
  <si>
    <r>
      <rPr>
        <sz val="10"/>
        <rFont val="Times New Roman"/>
        <charset val="134"/>
      </rPr>
      <t>TCL</t>
    </r>
    <r>
      <rPr>
        <sz val="10"/>
        <rFont val="宋体"/>
        <charset val="134"/>
      </rPr>
      <t>液晶彩电</t>
    </r>
  </si>
  <si>
    <t>L42A71C</t>
  </si>
  <si>
    <t>2009.12.10</t>
  </si>
  <si>
    <r>
      <rPr>
        <sz val="10"/>
        <rFont val="宋体"/>
        <charset val="134"/>
      </rPr>
      <t>音响</t>
    </r>
  </si>
  <si>
    <t>2010.04.30</t>
  </si>
  <si>
    <t>同盛祥西荷店其他部门</t>
  </si>
  <si>
    <r>
      <rPr>
        <sz val="10"/>
        <rFont val="宋体"/>
        <charset val="134"/>
      </rPr>
      <t>玻璃门保鲜柜</t>
    </r>
  </si>
  <si>
    <r>
      <rPr>
        <sz val="10"/>
        <rFont val="宋体"/>
        <charset val="134"/>
      </rPr>
      <t>电视</t>
    </r>
  </si>
  <si>
    <t>TCL 42CE5100</t>
  </si>
  <si>
    <r>
      <rPr>
        <sz val="10"/>
        <rFont val="宋体"/>
        <charset val="134"/>
      </rPr>
      <t>四门冰箱</t>
    </r>
  </si>
  <si>
    <r>
      <rPr>
        <sz val="10"/>
        <rFont val="宋体"/>
        <charset val="134"/>
      </rPr>
      <t>喆诺</t>
    </r>
  </si>
  <si>
    <t>2012.07.25</t>
  </si>
  <si>
    <r>
      <rPr>
        <sz val="10"/>
        <rFont val="宋体"/>
        <charset val="134"/>
      </rPr>
      <t>三洋电视机</t>
    </r>
  </si>
  <si>
    <t>32CE561LED</t>
  </si>
  <si>
    <t>2013.08.16</t>
  </si>
  <si>
    <r>
      <rPr>
        <sz val="10"/>
        <rFont val="宋体"/>
        <charset val="134"/>
      </rPr>
      <t>真空机</t>
    </r>
  </si>
  <si>
    <r>
      <rPr>
        <sz val="10"/>
        <rFont val="宋体"/>
        <charset val="134"/>
      </rPr>
      <t>双发牌</t>
    </r>
  </si>
  <si>
    <t>2014.11.21</t>
  </si>
  <si>
    <r>
      <rPr>
        <sz val="10"/>
        <rFont val="宋体"/>
        <charset val="134"/>
      </rPr>
      <t>监控</t>
    </r>
  </si>
  <si>
    <t>2016.10.31</t>
  </si>
  <si>
    <r>
      <rPr>
        <sz val="10"/>
        <rFont val="宋体"/>
        <charset val="134"/>
      </rPr>
      <t>咖啡机</t>
    </r>
  </si>
  <si>
    <r>
      <rPr>
        <sz val="10"/>
        <rFont val="宋体"/>
        <charset val="134"/>
      </rPr>
      <t>飞利浦</t>
    </r>
  </si>
  <si>
    <t>2014.08.22</t>
  </si>
  <si>
    <t>同盛祥凤五店其他部门</t>
  </si>
  <si>
    <t>201910140004</t>
  </si>
  <si>
    <r>
      <rPr>
        <sz val="10"/>
        <rFont val="宋体"/>
        <charset val="134"/>
      </rPr>
      <t>定制储藏柜</t>
    </r>
  </si>
  <si>
    <t>2019.05.17</t>
  </si>
  <si>
    <t>同盛祥大融城店</t>
  </si>
  <si>
    <t>201910140005</t>
  </si>
  <si>
    <r>
      <rPr>
        <sz val="10"/>
        <rFont val="宋体"/>
        <charset val="134"/>
      </rPr>
      <t>甑糕车</t>
    </r>
  </si>
  <si>
    <t>2017.09.16</t>
  </si>
  <si>
    <t>同盛祥钟楼店库房</t>
  </si>
  <si>
    <t>201910140003</t>
  </si>
  <si>
    <r>
      <rPr>
        <sz val="10"/>
        <color indexed="8"/>
        <rFont val="宋体"/>
        <charset val="134"/>
      </rPr>
      <t>六眼煮面炉</t>
    </r>
  </si>
  <si>
    <t>2019.05.09</t>
  </si>
  <si>
    <t>201911140001</t>
  </si>
  <si>
    <r>
      <rPr>
        <sz val="10"/>
        <rFont val="宋体"/>
        <charset val="134"/>
      </rPr>
      <t>四眼煮馍炉</t>
    </r>
  </si>
  <si>
    <t>2019.06.14</t>
  </si>
  <si>
    <t>201910140008</t>
  </si>
  <si>
    <r>
      <rPr>
        <sz val="10"/>
        <color indexed="8"/>
        <rFont val="宋体"/>
        <charset val="134"/>
      </rPr>
      <t>双眼泡馍灶</t>
    </r>
  </si>
  <si>
    <t>同盛祥西荷店</t>
  </si>
  <si>
    <t>201910140006</t>
  </si>
  <si>
    <r>
      <rPr>
        <sz val="10"/>
        <color indexed="8"/>
        <rFont val="宋体"/>
        <charset val="134"/>
      </rPr>
      <t>四眼煮馍灶</t>
    </r>
  </si>
  <si>
    <t>201910140007</t>
  </si>
  <si>
    <r>
      <rPr>
        <sz val="10"/>
        <rFont val="宋体"/>
        <charset val="134"/>
      </rPr>
      <t>单眼炒炉</t>
    </r>
  </si>
  <si>
    <t>2017.12.19</t>
  </si>
  <si>
    <t>同盛祥中心加工厨房</t>
  </si>
  <si>
    <t>202005220001</t>
  </si>
  <si>
    <r>
      <rPr>
        <sz val="10"/>
        <color indexed="8"/>
        <rFont val="宋体"/>
        <charset val="134"/>
      </rPr>
      <t>疏通机</t>
    </r>
  </si>
  <si>
    <r>
      <rPr>
        <sz val="10"/>
        <color indexed="8"/>
        <rFont val="宋体"/>
        <charset val="134"/>
      </rPr>
      <t>个</t>
    </r>
  </si>
  <si>
    <t>2020.05.22</t>
  </si>
  <si>
    <t>同盛祥设备部</t>
  </si>
  <si>
    <t>1050500309</t>
  </si>
  <si>
    <r>
      <rPr>
        <sz val="10"/>
        <rFont val="宋体"/>
        <charset val="134"/>
      </rPr>
      <t>组装电脑</t>
    </r>
  </si>
  <si>
    <t>2013.01.27</t>
  </si>
  <si>
    <t>1010500563</t>
  </si>
  <si>
    <r>
      <rPr>
        <sz val="10"/>
        <color indexed="8"/>
        <rFont val="宋体"/>
        <charset val="134"/>
      </rPr>
      <t>电脑主机</t>
    </r>
  </si>
  <si>
    <t>2018.12.30</t>
  </si>
  <si>
    <t>1010500564</t>
  </si>
  <si>
    <t>1050500069</t>
  </si>
  <si>
    <r>
      <rPr>
        <sz val="10"/>
        <rFont val="宋体"/>
        <charset val="134"/>
      </rPr>
      <t>联想电脑</t>
    </r>
  </si>
  <si>
    <t>2009.05.01</t>
  </si>
  <si>
    <t>同盛祥钟楼店其他部门</t>
  </si>
  <si>
    <t>1050500166</t>
  </si>
  <si>
    <t>2012.02.26</t>
  </si>
  <si>
    <t>1010500537</t>
  </si>
  <si>
    <r>
      <rPr>
        <sz val="10"/>
        <rFont val="宋体"/>
        <charset val="134"/>
      </rPr>
      <t>电动三轮车</t>
    </r>
  </si>
  <si>
    <t>2017.04.26</t>
  </si>
  <si>
    <t>050300024</t>
  </si>
  <si>
    <r>
      <rPr>
        <sz val="10"/>
        <rFont val="宋体"/>
        <charset val="134"/>
      </rPr>
      <t>西厅水晶灯</t>
    </r>
  </si>
  <si>
    <r>
      <rPr>
        <sz val="11"/>
        <rFont val="宋体"/>
        <charset val="134"/>
      </rPr>
      <t>个</t>
    </r>
  </si>
  <si>
    <t>1999.4.1</t>
  </si>
  <si>
    <t>老孙家饭庄饮食苑</t>
  </si>
  <si>
    <t>030500003</t>
  </si>
  <si>
    <r>
      <rPr>
        <sz val="10"/>
        <rFont val="宋体"/>
        <charset val="134"/>
      </rPr>
      <t>康明斯发电机组</t>
    </r>
  </si>
  <si>
    <t>1995.10.1</t>
  </si>
  <si>
    <t>050300144</t>
  </si>
  <si>
    <r>
      <rPr>
        <sz val="11"/>
        <rFont val="宋体"/>
        <charset val="134"/>
      </rPr>
      <t>辆</t>
    </r>
  </si>
  <si>
    <t>2018.6.30</t>
  </si>
  <si>
    <t>201907040004</t>
  </si>
  <si>
    <r>
      <rPr>
        <sz val="10"/>
        <rFont val="宋体"/>
        <charset val="134"/>
      </rPr>
      <t>展示柜</t>
    </r>
  </si>
  <si>
    <t>2019-06-30</t>
  </si>
  <si>
    <t>德发长酒店</t>
  </si>
  <si>
    <t>202012150001</t>
  </si>
  <si>
    <r>
      <rPr>
        <sz val="10"/>
        <rFont val="宋体"/>
        <charset val="134"/>
      </rPr>
      <t>触摸屏一体机</t>
    </r>
  </si>
  <si>
    <t>2020-12-09</t>
  </si>
  <si>
    <r>
      <rPr>
        <sz val="10"/>
        <rFont val="宋体"/>
        <charset val="134"/>
      </rPr>
      <t>德发长酒店</t>
    </r>
  </si>
  <si>
    <t>202012150005</t>
  </si>
  <si>
    <r>
      <rPr>
        <sz val="10"/>
        <rFont val="宋体"/>
        <charset val="134"/>
      </rPr>
      <t>电脑（新）</t>
    </r>
  </si>
  <si>
    <t>202012150006</t>
  </si>
  <si>
    <t>202101010046</t>
  </si>
  <si>
    <r>
      <rPr>
        <sz val="10"/>
        <rFont val="宋体"/>
        <charset val="134"/>
      </rPr>
      <t>六眼矮仔炉</t>
    </r>
  </si>
  <si>
    <t>2020-10-01</t>
  </si>
  <si>
    <t>202101010075</t>
  </si>
  <si>
    <r>
      <rPr>
        <sz val="10"/>
        <rFont val="宋体"/>
        <charset val="134"/>
      </rPr>
      <t>刀具菜墩消毒柜</t>
    </r>
  </si>
  <si>
    <t>202103270031</t>
  </si>
  <si>
    <r>
      <rPr>
        <sz val="10"/>
        <rFont val="Times New Roman"/>
        <charset val="134"/>
      </rPr>
      <t>10</t>
    </r>
    <r>
      <rPr>
        <sz val="10"/>
        <rFont val="宋体"/>
        <charset val="134"/>
      </rPr>
      <t>人包间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屏风</t>
    </r>
  </si>
  <si>
    <r>
      <rPr>
        <sz val="10"/>
        <rFont val="宋体"/>
        <charset val="134"/>
      </rPr>
      <t>架</t>
    </r>
  </si>
  <si>
    <t>202103270041</t>
  </si>
  <si>
    <r>
      <rPr>
        <sz val="10"/>
        <rFont val="Times New Roman"/>
        <charset val="134"/>
      </rPr>
      <t>18</t>
    </r>
    <r>
      <rPr>
        <sz val="10"/>
        <rFont val="宋体"/>
        <charset val="134"/>
      </rPr>
      <t>人包间屏风</t>
    </r>
  </si>
  <si>
    <t>202210250001</t>
  </si>
  <si>
    <r>
      <rPr>
        <sz val="10"/>
        <rFont val="宋体"/>
        <charset val="134"/>
      </rPr>
      <t>触摸点菜机</t>
    </r>
  </si>
  <si>
    <t>2022-10-01</t>
  </si>
  <si>
    <t>00359</t>
  </si>
  <si>
    <r>
      <rPr>
        <sz val="10"/>
        <rFont val="宋体"/>
        <charset val="134"/>
      </rPr>
      <t>电脑</t>
    </r>
  </si>
  <si>
    <t>2012-07-22</t>
  </si>
  <si>
    <r>
      <rPr>
        <sz val="10"/>
        <rFont val="宋体"/>
        <charset val="134"/>
      </rPr>
      <t>春发生饭店</t>
    </r>
  </si>
  <si>
    <t>00413</t>
  </si>
  <si>
    <t>2014-06-24</t>
  </si>
  <si>
    <t>00462</t>
  </si>
  <si>
    <r>
      <rPr>
        <sz val="10"/>
        <rFont val="宋体"/>
        <charset val="134"/>
      </rPr>
      <t>称重收银一体机</t>
    </r>
  </si>
  <si>
    <t>2018-02-25</t>
  </si>
  <si>
    <t>00473</t>
  </si>
  <si>
    <r>
      <rPr>
        <sz val="10"/>
        <rFont val="宋体"/>
        <charset val="134"/>
      </rPr>
      <t>收款机</t>
    </r>
  </si>
  <si>
    <t>2018-05-21</t>
  </si>
  <si>
    <t>00498</t>
  </si>
  <si>
    <r>
      <rPr>
        <sz val="10"/>
        <rFont val="宋体"/>
        <charset val="134"/>
      </rPr>
      <t>收银设备</t>
    </r>
  </si>
  <si>
    <t>2018-08-26</t>
  </si>
  <si>
    <t>202008260001</t>
  </si>
  <si>
    <r>
      <rPr>
        <sz val="10"/>
        <rFont val="宋体"/>
        <charset val="134"/>
      </rPr>
      <t>冷展示柜</t>
    </r>
  </si>
  <si>
    <t>2020-08-26</t>
  </si>
  <si>
    <t>202112310022</t>
  </si>
  <si>
    <r>
      <rPr>
        <sz val="10"/>
        <rFont val="宋体"/>
        <charset val="134"/>
      </rPr>
      <t>燃气壁挂炉</t>
    </r>
  </si>
  <si>
    <t>2021-01-31</t>
  </si>
  <si>
    <t>202112310026</t>
  </si>
  <si>
    <r>
      <rPr>
        <sz val="10"/>
        <rFont val="宋体"/>
        <charset val="134"/>
      </rPr>
      <t>煮面桶</t>
    </r>
  </si>
  <si>
    <t>201910260004</t>
  </si>
  <si>
    <r>
      <rPr>
        <sz val="10"/>
        <rFont val="宋体"/>
        <charset val="134"/>
      </rPr>
      <t>触摸屏</t>
    </r>
  </si>
  <si>
    <t>2019-10-25</t>
  </si>
  <si>
    <r>
      <rPr>
        <sz val="10"/>
        <rFont val="宋体"/>
        <charset val="134"/>
      </rPr>
      <t>西安烤鸭店西荷店</t>
    </r>
  </si>
  <si>
    <t>202112260010</t>
  </si>
  <si>
    <r>
      <rPr>
        <sz val="10"/>
        <rFont val="宋体"/>
        <charset val="134"/>
      </rPr>
      <t>全自动封口机</t>
    </r>
  </si>
  <si>
    <t>2021-09-01</t>
  </si>
  <si>
    <r>
      <rPr>
        <sz val="10"/>
        <rFont val="宋体"/>
        <charset val="134"/>
      </rPr>
      <t>西安烤鸭店易俗社街区分店</t>
    </r>
  </si>
  <si>
    <t>202112260011</t>
  </si>
  <si>
    <r>
      <rPr>
        <sz val="10"/>
        <rFont val="Times New Roman"/>
        <charset val="134"/>
      </rPr>
      <t>10</t>
    </r>
    <r>
      <rPr>
        <sz val="10"/>
        <rFont val="宋体"/>
        <charset val="134"/>
      </rPr>
      <t>人茶室餐椅</t>
    </r>
  </si>
  <si>
    <r>
      <rPr>
        <sz val="10"/>
        <rFont val="宋体"/>
        <charset val="134"/>
      </rPr>
      <t>套</t>
    </r>
  </si>
  <si>
    <t>202112260012</t>
  </si>
  <si>
    <t>202112260013</t>
  </si>
  <si>
    <t>202112260014</t>
  </si>
  <si>
    <t>202508230001</t>
  </si>
  <si>
    <r>
      <rPr>
        <sz val="10"/>
        <rFont val="宋体"/>
        <charset val="134"/>
      </rPr>
      <t>揉面机</t>
    </r>
  </si>
  <si>
    <t>2015-03-30</t>
  </si>
  <si>
    <r>
      <rPr>
        <sz val="10"/>
        <rFont val="宋体"/>
        <charset val="134"/>
      </rPr>
      <t>五一饭店易俗社街区分店</t>
    </r>
  </si>
  <si>
    <t>202311230001</t>
  </si>
  <si>
    <t>2013-09-29</t>
  </si>
  <si>
    <r>
      <rPr>
        <sz val="10"/>
        <rFont val="宋体"/>
        <charset val="134"/>
      </rPr>
      <t>聚丰园饭店</t>
    </r>
  </si>
  <si>
    <t>202103220007</t>
  </si>
  <si>
    <r>
      <rPr>
        <sz val="10"/>
        <rFont val="宋体"/>
        <charset val="134"/>
      </rPr>
      <t>华泰四眼煲仔炉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带后拼台</t>
    </r>
  </si>
  <si>
    <t>2020-10-30</t>
  </si>
  <si>
    <r>
      <rPr>
        <sz val="10"/>
        <rFont val="宋体"/>
        <charset val="134"/>
      </rPr>
      <t>西安饭庄永徽路分店</t>
    </r>
  </si>
  <si>
    <t>202106250002</t>
  </si>
  <si>
    <r>
      <rPr>
        <sz val="10"/>
        <rFont val="宋体"/>
        <charset val="134"/>
      </rPr>
      <t>开水器（带底坐）</t>
    </r>
  </si>
  <si>
    <t>2021-05-03</t>
  </si>
  <si>
    <r>
      <rPr>
        <sz val="10"/>
        <rFont val="宋体"/>
        <charset val="134"/>
      </rPr>
      <t>印食先品牌运营分公司</t>
    </r>
  </si>
  <si>
    <t>202107250001</t>
  </si>
  <si>
    <r>
      <rPr>
        <sz val="10"/>
        <rFont val="宋体"/>
        <charset val="134"/>
      </rPr>
      <t>融达收款机</t>
    </r>
  </si>
  <si>
    <t>2021-07-25</t>
  </si>
  <si>
    <t>202107250002</t>
  </si>
  <si>
    <t>202107250003</t>
  </si>
  <si>
    <t>202107250004</t>
  </si>
  <si>
    <t>202511010001</t>
  </si>
  <si>
    <r>
      <rPr>
        <sz val="10"/>
        <rFont val="宋体"/>
        <charset val="134"/>
      </rPr>
      <t>五斗收残车</t>
    </r>
  </si>
  <si>
    <t>900*450*900</t>
  </si>
  <si>
    <t>2021-04-01</t>
  </si>
  <si>
    <t>202511010002</t>
  </si>
  <si>
    <t>202511030002</t>
  </si>
  <si>
    <r>
      <rPr>
        <sz val="10"/>
        <rFont val="宋体"/>
        <charset val="134"/>
      </rPr>
      <t>融达电脑一体机</t>
    </r>
  </si>
  <si>
    <t>2021-04-19</t>
  </si>
  <si>
    <t>1001</t>
  </si>
  <si>
    <r>
      <rPr>
        <sz val="10"/>
        <rFont val="等线"/>
        <charset val="134"/>
      </rPr>
      <t>三菱空调</t>
    </r>
  </si>
  <si>
    <r>
      <rPr>
        <sz val="10"/>
        <rFont val="等线"/>
        <charset val="134"/>
      </rPr>
      <t>台</t>
    </r>
  </si>
  <si>
    <t>五一饭店</t>
  </si>
  <si>
    <t>1002</t>
  </si>
  <si>
    <r>
      <rPr>
        <sz val="10"/>
        <rFont val="等线"/>
        <charset val="134"/>
      </rPr>
      <t>电脑</t>
    </r>
  </si>
  <si>
    <t>1003</t>
  </si>
  <si>
    <r>
      <rPr>
        <sz val="10"/>
        <rFont val="等线"/>
        <charset val="134"/>
      </rPr>
      <t>打印机</t>
    </r>
  </si>
  <si>
    <t>0004</t>
  </si>
  <si>
    <r>
      <rPr>
        <sz val="10"/>
        <rFont val="等线"/>
        <charset val="134"/>
      </rPr>
      <t>电视机</t>
    </r>
  </si>
  <si>
    <t>0005</t>
  </si>
  <si>
    <r>
      <rPr>
        <sz val="10"/>
        <rFont val="等线"/>
        <charset val="134"/>
      </rPr>
      <t>老板椅</t>
    </r>
  </si>
  <si>
    <r>
      <rPr>
        <sz val="10"/>
        <rFont val="等线"/>
        <charset val="134"/>
      </rPr>
      <t>把</t>
    </r>
  </si>
  <si>
    <t>0006</t>
  </si>
  <si>
    <t>0007</t>
  </si>
  <si>
    <t>电视机</t>
  </si>
  <si>
    <t>0008</t>
  </si>
  <si>
    <t>0009</t>
  </si>
  <si>
    <r>
      <rPr>
        <sz val="10"/>
        <rFont val="Times New Roman"/>
        <charset val="134"/>
      </rPr>
      <t xml:space="preserve">TCL </t>
    </r>
    <r>
      <rPr>
        <sz val="10"/>
        <rFont val="宋体"/>
        <charset val="134"/>
      </rPr>
      <t>电视</t>
    </r>
    <r>
      <rPr>
        <sz val="10"/>
        <rFont val="Times New Roman"/>
        <charset val="134"/>
      </rPr>
      <t>AT29189</t>
    </r>
  </si>
  <si>
    <r>
      <rPr>
        <sz val="10"/>
        <rFont val="宋体"/>
        <charset val="134"/>
      </rPr>
      <t>永宁物业分公司</t>
    </r>
  </si>
  <si>
    <r>
      <rPr>
        <sz val="10"/>
        <rFont val="Times New Roman"/>
        <charset val="134"/>
      </rPr>
      <t>LG</t>
    </r>
    <r>
      <rPr>
        <sz val="10"/>
        <rFont val="宋体"/>
        <charset val="134"/>
      </rPr>
      <t>电视机</t>
    </r>
  </si>
  <si>
    <r>
      <rPr>
        <sz val="10"/>
        <rFont val="宋体"/>
        <charset val="134"/>
      </rPr>
      <t>气体报警系统</t>
    </r>
  </si>
  <si>
    <t>1004</t>
  </si>
  <si>
    <t>020200001</t>
  </si>
  <si>
    <r>
      <rPr>
        <sz val="10"/>
        <rFont val="宋体"/>
        <charset val="134"/>
      </rPr>
      <t>理光</t>
    </r>
    <r>
      <rPr>
        <sz val="10"/>
        <rFont val="Times New Roman"/>
        <charset val="134"/>
      </rPr>
      <t>118BL</t>
    </r>
    <r>
      <rPr>
        <sz val="10"/>
        <rFont val="宋体"/>
        <charset val="134"/>
      </rPr>
      <t>复印机</t>
    </r>
  </si>
  <si>
    <t>西安福迎门大香港酒楼有限公司</t>
  </si>
  <si>
    <r>
      <rPr>
        <sz val="10"/>
        <rFont val="宋体"/>
        <charset val="134"/>
      </rPr>
      <t>国宾分店楼面</t>
    </r>
  </si>
  <si>
    <t>020200002</t>
  </si>
  <si>
    <r>
      <rPr>
        <sz val="10"/>
        <rFont val="宋体"/>
        <charset val="134"/>
      </rPr>
      <t>电脑（兼容机）</t>
    </r>
  </si>
  <si>
    <t>020300043</t>
  </si>
  <si>
    <r>
      <rPr>
        <sz val="10"/>
        <rFont val="宋体"/>
        <charset val="134"/>
      </rPr>
      <t>喜德利电锤</t>
    </r>
  </si>
  <si>
    <t>020300066</t>
  </si>
  <si>
    <r>
      <rPr>
        <sz val="10"/>
        <rFont val="宋体"/>
        <charset val="134"/>
      </rPr>
      <t>扫描器</t>
    </r>
  </si>
  <si>
    <t>020300226</t>
  </si>
  <si>
    <t>020300232</t>
  </si>
  <si>
    <r>
      <rPr>
        <sz val="10"/>
        <rFont val="宋体"/>
        <charset val="134"/>
      </rPr>
      <t>计算机</t>
    </r>
  </si>
  <si>
    <t>020300254</t>
  </si>
  <si>
    <r>
      <rPr>
        <sz val="10"/>
        <rFont val="宋体"/>
        <charset val="134"/>
      </rPr>
      <t>科龙空调</t>
    </r>
  </si>
  <si>
    <t>020300255</t>
  </si>
  <si>
    <t>020300256</t>
  </si>
  <si>
    <t>020300264</t>
  </si>
  <si>
    <r>
      <rPr>
        <sz val="10"/>
        <rFont val="宋体"/>
        <charset val="134"/>
      </rPr>
      <t>打印机</t>
    </r>
  </si>
  <si>
    <t>020300340</t>
  </si>
  <si>
    <r>
      <rPr>
        <sz val="10"/>
        <rFont val="宋体"/>
        <charset val="134"/>
      </rPr>
      <t>海信</t>
    </r>
    <r>
      <rPr>
        <sz val="10"/>
        <rFont val="Times New Roman"/>
        <charset val="134"/>
      </rPr>
      <t>39H310</t>
    </r>
    <r>
      <rPr>
        <sz val="10"/>
        <rFont val="宋体"/>
        <charset val="134"/>
      </rPr>
      <t>液晶电视</t>
    </r>
  </si>
  <si>
    <t>020300341</t>
  </si>
  <si>
    <t>020300342</t>
  </si>
  <si>
    <t>020300343</t>
  </si>
  <si>
    <t>020300344</t>
  </si>
  <si>
    <t>020300345</t>
  </si>
  <si>
    <t>020300346</t>
  </si>
  <si>
    <t>020300347</t>
  </si>
  <si>
    <t>020300348</t>
  </si>
  <si>
    <t>020300349</t>
  </si>
  <si>
    <t>020300350</t>
  </si>
  <si>
    <t>020300351</t>
  </si>
  <si>
    <t>020300352</t>
  </si>
  <si>
    <t>020300272</t>
  </si>
  <si>
    <r>
      <rPr>
        <sz val="10"/>
        <rFont val="宋体"/>
        <charset val="134"/>
      </rPr>
      <t>海信</t>
    </r>
    <r>
      <rPr>
        <sz val="10"/>
        <rFont val="Times New Roman"/>
        <charset val="134"/>
      </rPr>
      <t>42H130</t>
    </r>
    <r>
      <rPr>
        <sz val="10"/>
        <rFont val="宋体"/>
        <charset val="134"/>
      </rPr>
      <t>液晶电视</t>
    </r>
  </si>
  <si>
    <t>020300273</t>
  </si>
  <si>
    <t>020300274</t>
  </si>
  <si>
    <t>020300275</t>
  </si>
  <si>
    <t>020300276</t>
  </si>
  <si>
    <t>020300277</t>
  </si>
  <si>
    <t>020300278</t>
  </si>
  <si>
    <t>020300279</t>
  </si>
  <si>
    <t>020300280</t>
  </si>
  <si>
    <t>020300281</t>
  </si>
  <si>
    <t>020300282</t>
  </si>
  <si>
    <t>020300283</t>
  </si>
  <si>
    <t>020300284</t>
  </si>
  <si>
    <t>020300285</t>
  </si>
  <si>
    <t>020300286</t>
  </si>
  <si>
    <t>020300287</t>
  </si>
  <si>
    <t>020300288</t>
  </si>
  <si>
    <t>020300289</t>
  </si>
  <si>
    <t>020300290</t>
  </si>
  <si>
    <t>020300291</t>
  </si>
  <si>
    <t>020300292</t>
  </si>
  <si>
    <t>020300293</t>
  </si>
  <si>
    <t>020300294</t>
  </si>
  <si>
    <t>020300295</t>
  </si>
  <si>
    <t>020300296</t>
  </si>
  <si>
    <t>020300297</t>
  </si>
  <si>
    <t>020300298</t>
  </si>
  <si>
    <t>020300299</t>
  </si>
  <si>
    <t>020300300</t>
  </si>
  <si>
    <t>020300301</t>
  </si>
  <si>
    <t>020300302</t>
  </si>
  <si>
    <t>020300303</t>
  </si>
  <si>
    <t>020300304</t>
  </si>
  <si>
    <t>020300305</t>
  </si>
  <si>
    <t>020300306</t>
  </si>
  <si>
    <t>020300307</t>
  </si>
  <si>
    <t>020300308</t>
  </si>
  <si>
    <t>020300309</t>
  </si>
  <si>
    <t>020300310</t>
  </si>
  <si>
    <t>020300311</t>
  </si>
  <si>
    <t>020300312</t>
  </si>
  <si>
    <t>020300313</t>
  </si>
  <si>
    <t>020300314</t>
  </si>
  <si>
    <t>020300315</t>
  </si>
  <si>
    <t>020300316</t>
  </si>
  <si>
    <t>020300317</t>
  </si>
  <si>
    <t>020300318</t>
  </si>
  <si>
    <t>020300319</t>
  </si>
  <si>
    <t>020300320</t>
  </si>
  <si>
    <r>
      <rPr>
        <sz val="10"/>
        <rFont val="宋体"/>
        <charset val="134"/>
      </rPr>
      <t>海信</t>
    </r>
    <r>
      <rPr>
        <sz val="10"/>
        <rFont val="Times New Roman"/>
        <charset val="134"/>
      </rPr>
      <t>50H</t>
    </r>
    <r>
      <rPr>
        <sz val="10"/>
        <rFont val="宋体"/>
        <charset val="134"/>
      </rPr>
      <t>液晶电视</t>
    </r>
  </si>
  <si>
    <t>020300321</t>
  </si>
  <si>
    <t>020300322</t>
  </si>
  <si>
    <t>020300323</t>
  </si>
  <si>
    <t>020300324</t>
  </si>
  <si>
    <t>020300328</t>
  </si>
  <si>
    <t>020300329</t>
  </si>
  <si>
    <t>020300330</t>
  </si>
  <si>
    <t>020300331</t>
  </si>
  <si>
    <t>020300332</t>
  </si>
  <si>
    <t>020300333</t>
  </si>
  <si>
    <t>020300334</t>
  </si>
  <si>
    <t>020300335</t>
  </si>
  <si>
    <t>020300336</t>
  </si>
  <si>
    <t>020300337</t>
  </si>
  <si>
    <t>020300338</t>
  </si>
  <si>
    <t>020300339</t>
  </si>
  <si>
    <t>020300355</t>
  </si>
  <si>
    <r>
      <rPr>
        <sz val="10"/>
        <rFont val="宋体"/>
        <charset val="134"/>
      </rPr>
      <t>财务会计稽核收银电脑</t>
    </r>
  </si>
  <si>
    <t>020300356</t>
  </si>
  <si>
    <t>020300357</t>
  </si>
  <si>
    <t>020300358</t>
  </si>
  <si>
    <t>020300359</t>
  </si>
  <si>
    <r>
      <rPr>
        <sz val="10"/>
        <rFont val="宋体"/>
        <charset val="134"/>
      </rPr>
      <t>咨客计算机</t>
    </r>
  </si>
  <si>
    <t>020300368</t>
  </si>
  <si>
    <r>
      <rPr>
        <sz val="10"/>
        <rFont val="宋体"/>
        <charset val="134"/>
      </rPr>
      <t>海鲜池打印机</t>
    </r>
  </si>
  <si>
    <t>020300369</t>
  </si>
  <si>
    <r>
      <rPr>
        <sz val="10"/>
        <rFont val="宋体"/>
        <charset val="134"/>
      </rPr>
      <t>网管后台控制器</t>
    </r>
  </si>
  <si>
    <t>020300370</t>
  </si>
  <si>
    <r>
      <rPr>
        <sz val="10"/>
        <rFont val="宋体"/>
        <charset val="134"/>
      </rPr>
      <t>财务营业台用打印机</t>
    </r>
  </si>
  <si>
    <t>020300371</t>
  </si>
  <si>
    <t>020300372</t>
  </si>
  <si>
    <r>
      <rPr>
        <sz val="10"/>
        <rFont val="宋体"/>
        <charset val="134"/>
      </rPr>
      <t>服务器机柜</t>
    </r>
  </si>
  <si>
    <t>020300373</t>
  </si>
  <si>
    <r>
      <rPr>
        <sz val="10"/>
        <rFont val="宋体"/>
        <charset val="134"/>
      </rPr>
      <t>稳压电源</t>
    </r>
  </si>
  <si>
    <t>020300375</t>
  </si>
  <si>
    <r>
      <rPr>
        <sz val="10"/>
        <rFont val="宋体"/>
        <charset val="134"/>
      </rPr>
      <t>多功能复印件</t>
    </r>
  </si>
  <si>
    <t>020300376</t>
  </si>
  <si>
    <r>
      <rPr>
        <sz val="10"/>
        <rFont val="宋体"/>
        <charset val="134"/>
      </rPr>
      <t>联想</t>
    </r>
    <r>
      <rPr>
        <sz val="10"/>
        <rFont val="Times New Roman"/>
        <charset val="134"/>
      </rPr>
      <t>C260</t>
    </r>
    <r>
      <rPr>
        <sz val="10"/>
        <rFont val="宋体"/>
        <charset val="134"/>
      </rPr>
      <t>一体机</t>
    </r>
  </si>
  <si>
    <t>020300377</t>
  </si>
  <si>
    <t>020300378</t>
  </si>
  <si>
    <t>020300379</t>
  </si>
  <si>
    <t>020300380</t>
  </si>
  <si>
    <t>020300381</t>
  </si>
  <si>
    <r>
      <rPr>
        <sz val="10"/>
        <rFont val="宋体"/>
        <charset val="134"/>
      </rPr>
      <t>服务呼叫器主机</t>
    </r>
  </si>
  <si>
    <t>020300383</t>
  </si>
  <si>
    <t>050300043</t>
  </si>
  <si>
    <r>
      <rPr>
        <sz val="10"/>
        <rFont val="宋体"/>
        <charset val="134"/>
      </rPr>
      <t>海信电视</t>
    </r>
    <r>
      <rPr>
        <sz val="10"/>
        <rFont val="Times New Roman"/>
        <charset val="134"/>
      </rPr>
      <t>LED42K300</t>
    </r>
  </si>
  <si>
    <r>
      <rPr>
        <sz val="10"/>
        <rFont val="宋体"/>
        <charset val="134"/>
      </rPr>
      <t>国宾分店客房</t>
    </r>
  </si>
  <si>
    <t>060400052</t>
  </si>
  <si>
    <r>
      <rPr>
        <sz val="10"/>
        <rFont val="宋体"/>
        <charset val="134"/>
      </rPr>
      <t>平台雪柜</t>
    </r>
  </si>
  <si>
    <t>060400077</t>
  </si>
  <si>
    <r>
      <rPr>
        <sz val="10"/>
        <rFont val="宋体"/>
        <charset val="134"/>
      </rPr>
      <t>高身四门储物柜</t>
    </r>
  </si>
  <si>
    <t>060400083</t>
  </si>
  <si>
    <r>
      <rPr>
        <sz val="10"/>
        <rFont val="宋体"/>
        <charset val="134"/>
      </rPr>
      <t>双头低汤炉</t>
    </r>
  </si>
  <si>
    <t>060400086</t>
  </si>
  <si>
    <r>
      <rPr>
        <sz val="10"/>
        <rFont val="宋体"/>
        <charset val="134"/>
      </rPr>
      <t>保温靠墙工作柜</t>
    </r>
  </si>
  <si>
    <t>060400111</t>
  </si>
  <si>
    <r>
      <rPr>
        <sz val="10"/>
        <rFont val="宋体"/>
        <charset val="134"/>
      </rPr>
      <t>高身玻璃双门展示柜</t>
    </r>
  </si>
  <si>
    <t>060400114</t>
  </si>
  <si>
    <r>
      <rPr>
        <sz val="10"/>
        <rFont val="宋体"/>
        <charset val="134"/>
      </rPr>
      <t>雪花机连过滤器</t>
    </r>
  </si>
  <si>
    <t>060400203</t>
  </si>
  <si>
    <r>
      <rPr>
        <sz val="10"/>
        <rFont val="宋体"/>
        <charset val="134"/>
      </rPr>
      <t>调料柜</t>
    </r>
  </si>
  <si>
    <t>020400549</t>
  </si>
  <si>
    <r>
      <rPr>
        <sz val="10"/>
        <rFont val="宋体"/>
        <charset val="134"/>
      </rPr>
      <t>转盘</t>
    </r>
    <r>
      <rPr>
        <sz val="10"/>
        <rFont val="Times New Roman"/>
        <charset val="134"/>
      </rPr>
      <t>+3.2</t>
    </r>
    <r>
      <rPr>
        <sz val="10"/>
        <rFont val="宋体"/>
        <charset val="134"/>
      </rPr>
      <t>米桌子</t>
    </r>
  </si>
  <si>
    <t>020400550</t>
  </si>
  <si>
    <t>020400551</t>
  </si>
  <si>
    <r>
      <rPr>
        <sz val="10"/>
        <rFont val="宋体"/>
        <charset val="134"/>
      </rPr>
      <t>单人沙发</t>
    </r>
    <r>
      <rPr>
        <sz val="10"/>
        <rFont val="Times New Roman"/>
        <charset val="134"/>
      </rPr>
      <t>900*850*800</t>
    </r>
  </si>
  <si>
    <t>020400552</t>
  </si>
  <si>
    <t>020400553</t>
  </si>
  <si>
    <t>020400554</t>
  </si>
  <si>
    <t>020400555</t>
  </si>
  <si>
    <t>020400556</t>
  </si>
  <si>
    <t>020400557</t>
  </si>
  <si>
    <t>020400558</t>
  </si>
  <si>
    <t>020400559</t>
  </si>
  <si>
    <t>020400560</t>
  </si>
  <si>
    <t>020400561</t>
  </si>
  <si>
    <t>020400562</t>
  </si>
  <si>
    <t>020400563</t>
  </si>
  <si>
    <t>020400564</t>
  </si>
  <si>
    <t>020400565</t>
  </si>
  <si>
    <t>020400566</t>
  </si>
  <si>
    <t>020400567</t>
  </si>
  <si>
    <t>020400568</t>
  </si>
  <si>
    <t>020400569</t>
  </si>
  <si>
    <t>020400570</t>
  </si>
  <si>
    <t>020400571</t>
  </si>
  <si>
    <t>020400572</t>
  </si>
  <si>
    <t>020400573</t>
  </si>
  <si>
    <t>020400574</t>
  </si>
  <si>
    <t>020400575</t>
  </si>
  <si>
    <t>020400576</t>
  </si>
  <si>
    <t>020400577</t>
  </si>
  <si>
    <t>020400578</t>
  </si>
  <si>
    <t>020400579</t>
  </si>
  <si>
    <t>020400580</t>
  </si>
  <si>
    <r>
      <rPr>
        <sz val="10"/>
        <rFont val="宋体"/>
        <charset val="134"/>
      </rPr>
      <t>三人沙发</t>
    </r>
    <r>
      <rPr>
        <sz val="10"/>
        <rFont val="Times New Roman"/>
        <charset val="134"/>
      </rPr>
      <t>2000*850*900</t>
    </r>
  </si>
  <si>
    <t>020400581</t>
  </si>
  <si>
    <r>
      <rPr>
        <sz val="10"/>
        <rFont val="宋体"/>
        <charset val="134"/>
      </rPr>
      <t>沙发</t>
    </r>
    <r>
      <rPr>
        <sz val="10"/>
        <rFont val="Times New Roman"/>
        <charset val="134"/>
      </rPr>
      <t>900*850*900</t>
    </r>
  </si>
  <si>
    <t>020400582</t>
  </si>
  <si>
    <r>
      <rPr>
        <sz val="10"/>
        <rFont val="宋体"/>
        <charset val="134"/>
      </rPr>
      <t>沙发</t>
    </r>
    <r>
      <rPr>
        <sz val="10"/>
        <rFont val="Times New Roman"/>
        <charset val="134"/>
      </rPr>
      <t>900*850*800</t>
    </r>
  </si>
  <si>
    <t>020400583</t>
  </si>
  <si>
    <t>020400584</t>
  </si>
  <si>
    <r>
      <rPr>
        <sz val="10"/>
        <rFont val="宋体"/>
        <charset val="134"/>
      </rPr>
      <t>大茶几</t>
    </r>
    <r>
      <rPr>
        <sz val="10"/>
        <rFont val="Times New Roman"/>
        <charset val="134"/>
      </rPr>
      <t>1200*600*450</t>
    </r>
  </si>
  <si>
    <t>020400589</t>
  </si>
  <si>
    <r>
      <rPr>
        <sz val="10"/>
        <rFont val="宋体"/>
        <charset val="134"/>
      </rPr>
      <t>接待台</t>
    </r>
  </si>
  <si>
    <t>020400590</t>
  </si>
  <si>
    <r>
      <rPr>
        <sz val="10"/>
        <rFont val="宋体"/>
        <charset val="134"/>
      </rPr>
      <t>沙发</t>
    </r>
  </si>
  <si>
    <t>020400591</t>
  </si>
  <si>
    <r>
      <rPr>
        <sz val="10"/>
        <rFont val="Times New Roman"/>
        <charset val="134"/>
      </rPr>
      <t>80</t>
    </r>
    <r>
      <rPr>
        <sz val="10"/>
        <rFont val="宋体"/>
        <charset val="134"/>
      </rPr>
      <t>升热水器</t>
    </r>
  </si>
  <si>
    <t>020400594</t>
  </si>
  <si>
    <r>
      <rPr>
        <sz val="10"/>
        <rFont val="宋体"/>
        <charset val="134"/>
      </rPr>
      <t>立体消毒柜</t>
    </r>
  </si>
  <si>
    <t>020500003</t>
  </si>
  <si>
    <r>
      <rPr>
        <sz val="10"/>
        <rFont val="宋体"/>
        <charset val="134"/>
      </rPr>
      <t>高身四门雪柜</t>
    </r>
  </si>
  <si>
    <t>020500004</t>
  </si>
  <si>
    <t>020500005</t>
  </si>
  <si>
    <t>020500006</t>
  </si>
  <si>
    <t>020500007</t>
  </si>
  <si>
    <t>020500008</t>
  </si>
  <si>
    <t>020500012</t>
  </si>
  <si>
    <t>020500013</t>
  </si>
  <si>
    <t>020500014</t>
  </si>
  <si>
    <t>020500015</t>
  </si>
  <si>
    <t>020500016</t>
  </si>
  <si>
    <t>020500017</t>
  </si>
  <si>
    <t>020500018</t>
  </si>
  <si>
    <t>020500019</t>
  </si>
  <si>
    <t>020500020</t>
  </si>
  <si>
    <r>
      <rPr>
        <sz val="10"/>
        <rFont val="宋体"/>
        <charset val="134"/>
      </rPr>
      <t>三层蒸柜</t>
    </r>
  </si>
  <si>
    <t>020500021</t>
  </si>
  <si>
    <t>020500023</t>
  </si>
  <si>
    <r>
      <rPr>
        <sz val="10"/>
        <rFont val="宋体"/>
        <charset val="134"/>
      </rPr>
      <t>三合一搅拌机</t>
    </r>
  </si>
  <si>
    <t>020500024</t>
  </si>
  <si>
    <r>
      <rPr>
        <sz val="10"/>
        <rFont val="宋体"/>
        <charset val="134"/>
      </rPr>
      <t>双大星盆台</t>
    </r>
  </si>
  <si>
    <t>020500025</t>
  </si>
  <si>
    <r>
      <rPr>
        <sz val="10"/>
        <rFont val="宋体"/>
        <charset val="134"/>
      </rPr>
      <t>双头蒸笼</t>
    </r>
  </si>
  <si>
    <t>020500026</t>
  </si>
  <si>
    <r>
      <rPr>
        <sz val="10"/>
        <rFont val="宋体"/>
        <charset val="134"/>
      </rPr>
      <t>单头炒炉</t>
    </r>
  </si>
  <si>
    <t>020500027</t>
  </si>
  <si>
    <r>
      <rPr>
        <sz val="10"/>
        <rFont val="宋体"/>
        <charset val="134"/>
      </rPr>
      <t>四头煲仔炉连下一层板</t>
    </r>
  </si>
  <si>
    <t>020500028</t>
  </si>
  <si>
    <r>
      <rPr>
        <sz val="10"/>
        <rFont val="宋体"/>
        <charset val="134"/>
      </rPr>
      <t>双头煮面炉</t>
    </r>
  </si>
  <si>
    <t>020500029</t>
  </si>
  <si>
    <r>
      <rPr>
        <sz val="10"/>
        <rFont val="宋体"/>
        <charset val="134"/>
      </rPr>
      <t>双通工作柜</t>
    </r>
  </si>
  <si>
    <t>020500030</t>
  </si>
  <si>
    <t>020500031</t>
  </si>
  <si>
    <t>020500032</t>
  </si>
  <si>
    <t>020500033</t>
  </si>
  <si>
    <r>
      <rPr>
        <sz val="10"/>
        <rFont val="宋体"/>
        <charset val="134"/>
      </rPr>
      <t>单通工作柜</t>
    </r>
  </si>
  <si>
    <t>020500034</t>
  </si>
  <si>
    <t>020500035</t>
  </si>
  <si>
    <r>
      <rPr>
        <sz val="10"/>
        <rFont val="宋体"/>
        <charset val="134"/>
      </rPr>
      <t>六头煲仔炉连下一层板</t>
    </r>
  </si>
  <si>
    <t>020500036</t>
  </si>
  <si>
    <t>020500037</t>
  </si>
  <si>
    <r>
      <rPr>
        <sz val="10"/>
        <rFont val="宋体"/>
        <charset val="134"/>
      </rPr>
      <t>制冰机连过滤器</t>
    </r>
  </si>
  <si>
    <t>020500038</t>
  </si>
  <si>
    <r>
      <rPr>
        <sz val="10"/>
        <rFont val="宋体"/>
        <charset val="134"/>
      </rPr>
      <t>电热开水器连坐</t>
    </r>
  </si>
  <si>
    <t>020500039</t>
  </si>
  <si>
    <t>020500040</t>
  </si>
  <si>
    <r>
      <rPr>
        <sz val="10"/>
        <rFont val="宋体"/>
        <charset val="134"/>
      </rPr>
      <t>工作台连下一层板</t>
    </r>
  </si>
  <si>
    <t>020500042</t>
  </si>
  <si>
    <t>020500043</t>
  </si>
  <si>
    <t>020500044</t>
  </si>
  <si>
    <t>020500051</t>
  </si>
  <si>
    <t>020500052</t>
  </si>
  <si>
    <t>020500053</t>
  </si>
  <si>
    <t>020500059</t>
  </si>
  <si>
    <r>
      <rPr>
        <sz val="10"/>
        <rFont val="宋体"/>
        <charset val="134"/>
      </rPr>
      <t>单头低汤炉</t>
    </r>
  </si>
  <si>
    <t>020500060</t>
  </si>
  <si>
    <r>
      <rPr>
        <sz val="10"/>
        <rFont val="宋体"/>
        <charset val="134"/>
      </rPr>
      <t>双格肠粉炉</t>
    </r>
  </si>
  <si>
    <t>020500061</t>
  </si>
  <si>
    <r>
      <rPr>
        <sz val="10"/>
        <rFont val="宋体"/>
        <charset val="134"/>
      </rPr>
      <t>双头大锅灶</t>
    </r>
  </si>
  <si>
    <t>020500064</t>
  </si>
  <si>
    <t>020500065</t>
  </si>
  <si>
    <t>020500066</t>
  </si>
  <si>
    <r>
      <rPr>
        <sz val="10"/>
        <rFont val="宋体"/>
        <charset val="134"/>
      </rPr>
      <t>八头煲仔炉连下一层板</t>
    </r>
  </si>
  <si>
    <t>020500067</t>
  </si>
  <si>
    <r>
      <rPr>
        <sz val="10"/>
        <rFont val="宋体"/>
        <charset val="134"/>
      </rPr>
      <t>面火碳烧炉</t>
    </r>
  </si>
  <si>
    <t>020500068</t>
  </si>
  <si>
    <t>020500069</t>
  </si>
  <si>
    <t>020500070</t>
  </si>
  <si>
    <t>020500071</t>
  </si>
  <si>
    <t>020500072</t>
  </si>
  <si>
    <t>020500073</t>
  </si>
  <si>
    <t>020500074</t>
  </si>
  <si>
    <r>
      <rPr>
        <sz val="10"/>
        <rFont val="宋体"/>
        <charset val="134"/>
      </rPr>
      <t>三层烘饼炉</t>
    </r>
  </si>
  <si>
    <t>020500075</t>
  </si>
  <si>
    <t>020500076</t>
  </si>
  <si>
    <t>020500077</t>
  </si>
  <si>
    <t>020500079</t>
  </si>
  <si>
    <t>020500080</t>
  </si>
  <si>
    <r>
      <rPr>
        <sz val="10"/>
        <rFont val="宋体"/>
        <charset val="134"/>
      </rPr>
      <t>双头炒炉</t>
    </r>
  </si>
  <si>
    <t>020500081</t>
  </si>
  <si>
    <r>
      <rPr>
        <sz val="10"/>
        <rFont val="宋体"/>
        <charset val="134"/>
      </rPr>
      <t>双通保温工作柜</t>
    </r>
  </si>
  <si>
    <t>020500082</t>
  </si>
  <si>
    <t>020500083</t>
  </si>
  <si>
    <t>020500084</t>
  </si>
  <si>
    <t>020600004</t>
  </si>
  <si>
    <t>020400629</t>
  </si>
  <si>
    <r>
      <rPr>
        <sz val="10"/>
        <rFont val="宋体"/>
        <charset val="134"/>
      </rPr>
      <t>双斗水池</t>
    </r>
  </si>
  <si>
    <t>020400630</t>
  </si>
  <si>
    <t>020400631</t>
  </si>
  <si>
    <r>
      <rPr>
        <sz val="10"/>
        <rFont val="宋体"/>
        <charset val="134"/>
      </rPr>
      <t>吊柜带锁</t>
    </r>
  </si>
  <si>
    <t>020400632</t>
  </si>
  <si>
    <r>
      <rPr>
        <sz val="10"/>
        <rFont val="宋体"/>
        <charset val="134"/>
      </rPr>
      <t>单斗水池</t>
    </r>
  </si>
  <si>
    <t>020400633</t>
  </si>
  <si>
    <r>
      <rPr>
        <sz val="10"/>
        <rFont val="宋体"/>
        <charset val="134"/>
      </rPr>
      <t>工作台</t>
    </r>
  </si>
  <si>
    <t>020400634</t>
  </si>
  <si>
    <r>
      <rPr>
        <sz val="10"/>
        <rFont val="宋体"/>
        <charset val="134"/>
      </rPr>
      <t>三层工作柜</t>
    </r>
  </si>
  <si>
    <t>020400635</t>
  </si>
  <si>
    <r>
      <rPr>
        <sz val="10"/>
        <rFont val="宋体"/>
        <charset val="134"/>
      </rPr>
      <t>三门海鲜蒸柜</t>
    </r>
  </si>
  <si>
    <t>020400636</t>
  </si>
  <si>
    <t>020400637</t>
  </si>
  <si>
    <r>
      <rPr>
        <sz val="10"/>
        <rFont val="宋体"/>
        <charset val="134"/>
      </rPr>
      <t>六头煲仔饭</t>
    </r>
  </si>
  <si>
    <t>020400638</t>
  </si>
  <si>
    <t>020400639</t>
  </si>
  <si>
    <t>020400640</t>
  </si>
  <si>
    <t>020400641</t>
  </si>
  <si>
    <r>
      <rPr>
        <sz val="10"/>
        <rFont val="宋体"/>
        <charset val="134"/>
      </rPr>
      <t>清洗机</t>
    </r>
  </si>
  <si>
    <t>020400642</t>
  </si>
  <si>
    <r>
      <rPr>
        <sz val="10"/>
        <rFont val="宋体"/>
        <charset val="134"/>
      </rPr>
      <t>平冷冰柜</t>
    </r>
  </si>
  <si>
    <t>050400019</t>
  </si>
  <si>
    <r>
      <rPr>
        <sz val="10"/>
        <rFont val="宋体"/>
        <charset val="134"/>
      </rPr>
      <t>麻将机</t>
    </r>
  </si>
  <si>
    <t>050400020</t>
  </si>
  <si>
    <t>050400021</t>
  </si>
  <si>
    <r>
      <rPr>
        <sz val="10"/>
        <rFont val="宋体"/>
        <charset val="134"/>
      </rPr>
      <t>单人沙发</t>
    </r>
  </si>
  <si>
    <t>050400022</t>
  </si>
  <si>
    <r>
      <rPr>
        <sz val="10"/>
        <rFont val="宋体"/>
        <charset val="134"/>
      </rPr>
      <t>三人沙发</t>
    </r>
  </si>
  <si>
    <t>050400030</t>
  </si>
  <si>
    <r>
      <rPr>
        <sz val="10"/>
        <rFont val="宋体"/>
        <charset val="134"/>
      </rPr>
      <t>电视柜</t>
    </r>
    <r>
      <rPr>
        <sz val="10"/>
        <rFont val="Times New Roman"/>
        <charset val="134"/>
      </rPr>
      <t>1600*550*580</t>
    </r>
  </si>
  <si>
    <t>050400029</t>
  </si>
  <si>
    <t>050400028</t>
  </si>
  <si>
    <t>050400027</t>
  </si>
  <si>
    <r>
      <rPr>
        <sz val="10"/>
        <rFont val="宋体"/>
        <charset val="134"/>
      </rPr>
      <t>电视柜</t>
    </r>
    <r>
      <rPr>
        <sz val="10"/>
        <rFont val="Times New Roman"/>
        <charset val="134"/>
      </rPr>
      <t>1200*550*580</t>
    </r>
  </si>
  <si>
    <t>050400026</t>
  </si>
  <si>
    <r>
      <rPr>
        <sz val="10"/>
        <rFont val="宋体"/>
        <charset val="134"/>
      </rPr>
      <t>电视柜</t>
    </r>
    <r>
      <rPr>
        <sz val="10"/>
        <rFont val="Times New Roman"/>
        <charset val="134"/>
      </rPr>
      <t>1800*550*580</t>
    </r>
  </si>
  <si>
    <t>050400025</t>
  </si>
  <si>
    <r>
      <rPr>
        <sz val="10"/>
        <rFont val="宋体"/>
        <charset val="134"/>
      </rPr>
      <t>休闲沙发</t>
    </r>
  </si>
  <si>
    <t>050400033</t>
  </si>
  <si>
    <r>
      <rPr>
        <sz val="10"/>
        <rFont val="宋体"/>
        <charset val="134"/>
      </rPr>
      <t>茶几</t>
    </r>
  </si>
  <si>
    <t>050400034</t>
  </si>
  <si>
    <r>
      <rPr>
        <sz val="10"/>
        <rFont val="宋体"/>
        <charset val="134"/>
      </rPr>
      <t>玄关</t>
    </r>
  </si>
  <si>
    <t>050400035</t>
  </si>
  <si>
    <t>050400036</t>
  </si>
  <si>
    <r>
      <rPr>
        <sz val="10"/>
        <rFont val="宋体"/>
        <charset val="134"/>
      </rPr>
      <t>沙发（</t>
    </r>
    <r>
      <rPr>
        <sz val="10"/>
        <rFont val="Times New Roman"/>
        <charset val="134"/>
      </rPr>
      <t>1+1+3</t>
    </r>
    <r>
      <rPr>
        <sz val="10"/>
        <rFont val="宋体"/>
        <charset val="134"/>
      </rPr>
      <t>）</t>
    </r>
  </si>
  <si>
    <t>050400037</t>
  </si>
  <si>
    <t>050400038</t>
  </si>
  <si>
    <t>050400039</t>
  </si>
  <si>
    <t>050400040</t>
  </si>
  <si>
    <t>050400041</t>
  </si>
  <si>
    <t>050400042</t>
  </si>
  <si>
    <r>
      <rPr>
        <sz val="10"/>
        <rFont val="宋体"/>
        <charset val="134"/>
      </rPr>
      <t>沙发（三人位）</t>
    </r>
  </si>
  <si>
    <t>050400043</t>
  </si>
  <si>
    <t>050400044</t>
  </si>
  <si>
    <t>050400045</t>
  </si>
  <si>
    <t>050400096</t>
  </si>
  <si>
    <r>
      <rPr>
        <sz val="10"/>
        <rFont val="宋体"/>
        <charset val="134"/>
      </rPr>
      <t>电视柜</t>
    </r>
  </si>
  <si>
    <t>050400097</t>
  </si>
  <si>
    <t>050400098</t>
  </si>
  <si>
    <t>050400099</t>
  </si>
  <si>
    <t>050400100</t>
  </si>
  <si>
    <t>050400101</t>
  </si>
  <si>
    <t>050400102</t>
  </si>
  <si>
    <t>050400103</t>
  </si>
  <si>
    <t>050400104</t>
  </si>
  <si>
    <t>050400105</t>
  </si>
  <si>
    <t>050400106</t>
  </si>
  <si>
    <t>050400107</t>
  </si>
  <si>
    <t>050400108</t>
  </si>
  <si>
    <t>050400109</t>
  </si>
  <si>
    <t>050400110</t>
  </si>
  <si>
    <t>050400111</t>
  </si>
  <si>
    <t>050400112</t>
  </si>
  <si>
    <t>050400113</t>
  </si>
  <si>
    <t>050400114</t>
  </si>
  <si>
    <t>050400115</t>
  </si>
  <si>
    <t>050400116</t>
  </si>
  <si>
    <t>050400117</t>
  </si>
  <si>
    <t>050400118</t>
  </si>
  <si>
    <t>050400119</t>
  </si>
  <si>
    <t>050400120</t>
  </si>
  <si>
    <t>050400121</t>
  </si>
  <si>
    <t>050400122</t>
  </si>
  <si>
    <t>050400123</t>
  </si>
  <si>
    <t>050400124</t>
  </si>
  <si>
    <t>050400125</t>
  </si>
  <si>
    <t>050400126</t>
  </si>
  <si>
    <t>050400127</t>
  </si>
  <si>
    <t>050400128</t>
  </si>
  <si>
    <t>050400129</t>
  </si>
  <si>
    <t>050400130</t>
  </si>
  <si>
    <t>050400131</t>
  </si>
  <si>
    <t>050400132</t>
  </si>
  <si>
    <t>050400133</t>
  </si>
  <si>
    <t>050400134</t>
  </si>
  <si>
    <t>050400135</t>
  </si>
  <si>
    <t>050400136</t>
  </si>
  <si>
    <t>050400137</t>
  </si>
  <si>
    <t>050400138</t>
  </si>
  <si>
    <t>050400139</t>
  </si>
  <si>
    <t>050400140</t>
  </si>
  <si>
    <t>050400141</t>
  </si>
  <si>
    <t>050400142</t>
  </si>
  <si>
    <t>050400143</t>
  </si>
  <si>
    <t>050400144</t>
  </si>
  <si>
    <t>050400145</t>
  </si>
  <si>
    <t>050400146</t>
  </si>
  <si>
    <t>050400147</t>
  </si>
  <si>
    <t>050400148</t>
  </si>
  <si>
    <t>050400149</t>
  </si>
  <si>
    <t>050400150</t>
  </si>
  <si>
    <t>050400151</t>
  </si>
  <si>
    <t>050400153</t>
  </si>
  <si>
    <r>
      <rPr>
        <sz val="10"/>
        <rFont val="宋体"/>
        <charset val="134"/>
      </rPr>
      <t>康宝消毒柜</t>
    </r>
  </si>
  <si>
    <t>050400154</t>
  </si>
  <si>
    <t>050400155</t>
  </si>
  <si>
    <t>202008250001</t>
  </si>
  <si>
    <r>
      <rPr>
        <sz val="10"/>
        <rFont val="宋体"/>
        <charset val="134"/>
      </rPr>
      <t>麻将桌</t>
    </r>
  </si>
  <si>
    <t>202008250002</t>
  </si>
  <si>
    <t>202009250002</t>
  </si>
  <si>
    <r>
      <rPr>
        <sz val="10"/>
        <rFont val="宋体"/>
        <charset val="134"/>
      </rPr>
      <t>消毒柜</t>
    </r>
  </si>
  <si>
    <t>202110180001</t>
  </si>
  <si>
    <r>
      <rPr>
        <sz val="10"/>
        <rFont val="宋体"/>
        <charset val="134"/>
      </rPr>
      <t>冷藏柜</t>
    </r>
  </si>
  <si>
    <r>
      <rPr>
        <sz val="10"/>
        <rFont val="宋体"/>
        <charset val="134"/>
      </rPr>
      <t>国宾分店后厨</t>
    </r>
  </si>
  <si>
    <t>202303100004</t>
  </si>
  <si>
    <r>
      <rPr>
        <sz val="10"/>
        <rFont val="宋体"/>
        <charset val="134"/>
      </rPr>
      <t>融达系统触摸点菜机</t>
    </r>
  </si>
  <si>
    <t>202303100005</t>
  </si>
  <si>
    <t>202303100006</t>
  </si>
  <si>
    <t>202303100007</t>
  </si>
  <si>
    <r>
      <rPr>
        <sz val="10"/>
        <rFont val="宋体"/>
        <charset val="134"/>
      </rPr>
      <t>融达系统收菜一体机</t>
    </r>
  </si>
  <si>
    <r>
      <rPr>
        <sz val="10"/>
        <rFont val="宋体"/>
        <charset val="134"/>
      </rPr>
      <t>融达系统电脑</t>
    </r>
  </si>
  <si>
    <t>01934</t>
  </si>
  <si>
    <r>
      <rPr>
        <sz val="10"/>
        <rFont val="Times New Roman"/>
        <charset val="134"/>
      </rPr>
      <t>5</t>
    </r>
    <r>
      <rPr>
        <sz val="10"/>
        <rFont val="宋体"/>
        <charset val="134"/>
      </rPr>
      <t>匹柜式空调</t>
    </r>
  </si>
  <si>
    <r>
      <rPr>
        <sz val="10"/>
        <rFont val="Times New Roman"/>
        <charset val="134"/>
      </rPr>
      <t>5</t>
    </r>
    <r>
      <rPr>
        <sz val="10"/>
        <rFont val="宋体"/>
        <charset val="134"/>
      </rPr>
      <t>匹</t>
    </r>
  </si>
  <si>
    <t>2018-06-11</t>
  </si>
  <si>
    <t>西安常宁宫会议培训中心有限公司</t>
  </si>
  <si>
    <r>
      <rPr>
        <sz val="10"/>
        <rFont val="宋体"/>
        <charset val="134"/>
      </rPr>
      <t>常宁宫餐饮部</t>
    </r>
  </si>
  <si>
    <t>202304250001</t>
  </si>
  <si>
    <r>
      <rPr>
        <sz val="10"/>
        <rFont val="宋体"/>
        <charset val="134"/>
      </rPr>
      <t>银都双门冷藏柜</t>
    </r>
  </si>
  <si>
    <t>双门</t>
  </si>
  <si>
    <t>2023-04-25</t>
  </si>
  <si>
    <t>202206300003</t>
  </si>
  <si>
    <r>
      <rPr>
        <sz val="10"/>
        <rFont val="宋体"/>
        <charset val="134"/>
      </rPr>
      <t>小天鹅双缸洗衣机</t>
    </r>
  </si>
  <si>
    <t>双缸</t>
  </si>
  <si>
    <t>2022-06-30</t>
  </si>
  <si>
    <t>202305250004</t>
  </si>
  <si>
    <r>
      <rPr>
        <sz val="10"/>
        <rFont val="宋体"/>
        <charset val="134"/>
      </rPr>
      <t>香雪海冰柜</t>
    </r>
  </si>
  <si>
    <t>2023-05-25</t>
  </si>
  <si>
    <t>202209260015</t>
  </si>
  <si>
    <r>
      <rPr>
        <sz val="10"/>
        <rFont val="宋体"/>
        <charset val="134"/>
      </rPr>
      <t>自助厅多士炉</t>
    </r>
  </si>
  <si>
    <t>2022-06-25</t>
  </si>
  <si>
    <t>202301010006</t>
  </si>
  <si>
    <r>
      <rPr>
        <sz val="10"/>
        <rFont val="宋体"/>
        <charset val="134"/>
      </rPr>
      <t>打蛋器</t>
    </r>
    <r>
      <rPr>
        <sz val="10"/>
        <rFont val="Times New Roman"/>
        <charset val="134"/>
      </rPr>
      <t>/20</t>
    </r>
    <r>
      <rPr>
        <sz val="10"/>
        <rFont val="宋体"/>
        <charset val="134"/>
      </rPr>
      <t>型</t>
    </r>
  </si>
  <si>
    <r>
      <rPr>
        <sz val="10"/>
        <rFont val="Times New Roman"/>
        <charset val="134"/>
      </rPr>
      <t>20</t>
    </r>
    <r>
      <rPr>
        <sz val="10"/>
        <rFont val="宋体"/>
        <charset val="134"/>
      </rPr>
      <t>型</t>
    </r>
  </si>
  <si>
    <t>2022-12-31</t>
  </si>
  <si>
    <t>01171</t>
  </si>
  <si>
    <r>
      <rPr>
        <sz val="10"/>
        <rFont val="Times New Roman"/>
        <charset val="134"/>
      </rPr>
      <t>37</t>
    </r>
    <r>
      <rPr>
        <sz val="10"/>
        <rFont val="宋体"/>
        <charset val="134"/>
      </rPr>
      <t>寸创维液晶电视</t>
    </r>
  </si>
  <si>
    <r>
      <rPr>
        <sz val="10"/>
        <rFont val="Times New Roman"/>
        <charset val="134"/>
      </rPr>
      <t>37</t>
    </r>
    <r>
      <rPr>
        <sz val="10"/>
        <rFont val="宋体"/>
        <charset val="134"/>
      </rPr>
      <t>寸</t>
    </r>
  </si>
  <si>
    <t>2011-12-07</t>
  </si>
  <si>
    <r>
      <rPr>
        <sz val="10"/>
        <rFont val="宋体"/>
        <charset val="134"/>
      </rPr>
      <t>常宁宫客房部</t>
    </r>
  </si>
  <si>
    <t>01354</t>
  </si>
  <si>
    <r>
      <rPr>
        <sz val="10"/>
        <color indexed="8"/>
        <rFont val="宋体"/>
        <charset val="134"/>
      </rPr>
      <t>三洋电视</t>
    </r>
  </si>
  <si>
    <r>
      <rPr>
        <sz val="10"/>
        <rFont val="Times New Roman"/>
        <charset val="134"/>
      </rPr>
      <t>32</t>
    </r>
    <r>
      <rPr>
        <sz val="10"/>
        <rFont val="宋体"/>
        <charset val="134"/>
      </rPr>
      <t>寸</t>
    </r>
  </si>
  <si>
    <r>
      <rPr>
        <sz val="10"/>
        <color indexed="8"/>
        <rFont val="宋体"/>
        <charset val="134"/>
      </rPr>
      <t>台</t>
    </r>
  </si>
  <si>
    <t>2013-10-25</t>
  </si>
  <si>
    <t>01355</t>
  </si>
  <si>
    <r>
      <rPr>
        <sz val="10"/>
        <color indexed="8"/>
        <rFont val="Times New Roman"/>
        <charset val="134"/>
      </rPr>
      <t>32</t>
    </r>
    <r>
      <rPr>
        <sz val="10"/>
        <color indexed="8"/>
        <rFont val="宋体"/>
        <charset val="134"/>
      </rPr>
      <t>寸</t>
    </r>
  </si>
  <si>
    <t>01356</t>
  </si>
  <si>
    <t>01357</t>
  </si>
  <si>
    <t>01358</t>
  </si>
  <si>
    <t>01359</t>
  </si>
  <si>
    <t>01873</t>
  </si>
  <si>
    <r>
      <rPr>
        <sz val="10"/>
        <color indexed="8"/>
        <rFont val="宋体"/>
        <charset val="134"/>
      </rPr>
      <t>格力空调</t>
    </r>
  </si>
  <si>
    <r>
      <rPr>
        <sz val="10"/>
        <color indexed="8"/>
        <rFont val="Times New Roman"/>
        <charset val="134"/>
      </rPr>
      <t>1.5</t>
    </r>
    <r>
      <rPr>
        <sz val="10"/>
        <color indexed="8"/>
        <rFont val="宋体"/>
        <charset val="134"/>
      </rPr>
      <t>匹</t>
    </r>
  </si>
  <si>
    <t>2017-06-02</t>
  </si>
  <si>
    <t>202301010027</t>
  </si>
  <si>
    <r>
      <rPr>
        <sz val="10"/>
        <color indexed="8"/>
        <rFont val="宋体"/>
        <charset val="134"/>
      </rPr>
      <t>芝麻街雕塑</t>
    </r>
  </si>
  <si>
    <t>01533</t>
  </si>
  <si>
    <r>
      <rPr>
        <sz val="10"/>
        <color indexed="8"/>
        <rFont val="Times New Roman"/>
        <charset val="134"/>
      </rPr>
      <t>5</t>
    </r>
    <r>
      <rPr>
        <sz val="10"/>
        <color indexed="8"/>
        <rFont val="宋体"/>
        <charset val="134"/>
      </rPr>
      <t>米椰子树</t>
    </r>
  </si>
  <si>
    <r>
      <rPr>
        <sz val="10"/>
        <color indexed="8"/>
        <rFont val="Times New Roman"/>
        <charset val="134"/>
      </rPr>
      <t>5</t>
    </r>
    <r>
      <rPr>
        <sz val="10"/>
        <color indexed="8"/>
        <rFont val="宋体"/>
        <charset val="134"/>
      </rPr>
      <t>米</t>
    </r>
  </si>
  <si>
    <t>2015-06-02</t>
  </si>
  <si>
    <r>
      <rPr>
        <sz val="10"/>
        <rFont val="宋体"/>
        <charset val="134"/>
      </rPr>
      <t>常宁宫商娱部</t>
    </r>
  </si>
  <si>
    <t>01534</t>
  </si>
  <si>
    <r>
      <rPr>
        <sz val="10"/>
        <color indexed="8"/>
        <rFont val="Times New Roman"/>
        <charset val="134"/>
      </rPr>
      <t>7</t>
    </r>
    <r>
      <rPr>
        <sz val="10"/>
        <color indexed="8"/>
        <rFont val="宋体"/>
        <charset val="134"/>
      </rPr>
      <t>米椰子树</t>
    </r>
  </si>
  <si>
    <r>
      <rPr>
        <sz val="10"/>
        <color indexed="8"/>
        <rFont val="Times New Roman"/>
        <charset val="134"/>
      </rPr>
      <t>7</t>
    </r>
    <r>
      <rPr>
        <sz val="10"/>
        <color indexed="8"/>
        <rFont val="宋体"/>
        <charset val="134"/>
      </rPr>
      <t>米</t>
    </r>
  </si>
  <si>
    <t>01496</t>
  </si>
  <si>
    <r>
      <rPr>
        <sz val="10"/>
        <color indexed="8"/>
        <rFont val="宋体"/>
        <charset val="134"/>
      </rPr>
      <t>铁艺秋千</t>
    </r>
  </si>
  <si>
    <t>2015-02-25</t>
  </si>
  <si>
    <t>202301010029</t>
  </si>
  <si>
    <r>
      <rPr>
        <sz val="10"/>
        <color indexed="8"/>
        <rFont val="宋体"/>
        <charset val="134"/>
      </rPr>
      <t>水晶珠帘</t>
    </r>
  </si>
  <si>
    <t>01588</t>
  </si>
  <si>
    <r>
      <rPr>
        <sz val="10"/>
        <color indexed="8"/>
        <rFont val="宋体"/>
        <charset val="134"/>
      </rPr>
      <t>戴尔笔记本</t>
    </r>
  </si>
  <si>
    <r>
      <rPr>
        <sz val="10"/>
        <color indexed="8"/>
        <rFont val="宋体"/>
        <charset val="134"/>
      </rPr>
      <t>戴尔</t>
    </r>
  </si>
  <si>
    <t>2016-01-22</t>
  </si>
  <si>
    <r>
      <rPr>
        <sz val="10"/>
        <rFont val="宋体"/>
        <charset val="134"/>
      </rPr>
      <t>常宁宫月子会所</t>
    </r>
  </si>
  <si>
    <t>01589</t>
  </si>
  <si>
    <r>
      <rPr>
        <sz val="10"/>
        <color indexed="8"/>
        <rFont val="宋体"/>
        <charset val="134"/>
      </rPr>
      <t>联想平板</t>
    </r>
  </si>
  <si>
    <r>
      <rPr>
        <sz val="10"/>
        <color indexed="8"/>
        <rFont val="宋体"/>
        <charset val="134"/>
      </rPr>
      <t>联想</t>
    </r>
  </si>
  <si>
    <t>01615</t>
  </si>
  <si>
    <r>
      <rPr>
        <sz val="10"/>
        <color indexed="8"/>
        <rFont val="宋体"/>
        <charset val="134"/>
      </rPr>
      <t>康佳</t>
    </r>
    <r>
      <rPr>
        <sz val="10"/>
        <color indexed="8"/>
        <rFont val="Times New Roman"/>
        <charset val="134"/>
      </rPr>
      <t>39</t>
    </r>
    <r>
      <rPr>
        <sz val="10"/>
        <color indexed="8"/>
        <rFont val="宋体"/>
        <charset val="134"/>
      </rPr>
      <t>寸液晶电视</t>
    </r>
  </si>
  <si>
    <r>
      <rPr>
        <sz val="10"/>
        <color indexed="8"/>
        <rFont val="Times New Roman"/>
        <charset val="134"/>
      </rPr>
      <t>39</t>
    </r>
    <r>
      <rPr>
        <sz val="10"/>
        <color indexed="8"/>
        <rFont val="宋体"/>
        <charset val="134"/>
      </rPr>
      <t>寸</t>
    </r>
  </si>
  <si>
    <t>2016-01-25</t>
  </si>
  <si>
    <t>01614</t>
  </si>
  <si>
    <t>01603</t>
  </si>
  <si>
    <r>
      <rPr>
        <sz val="10"/>
        <color indexed="8"/>
        <rFont val="宋体"/>
        <charset val="134"/>
      </rPr>
      <t>康佳</t>
    </r>
    <r>
      <rPr>
        <sz val="10"/>
        <color indexed="8"/>
        <rFont val="Times New Roman"/>
        <charset val="134"/>
      </rPr>
      <t>42</t>
    </r>
    <r>
      <rPr>
        <sz val="10"/>
        <color indexed="8"/>
        <rFont val="宋体"/>
        <charset val="134"/>
      </rPr>
      <t>寸液晶电视</t>
    </r>
  </si>
  <si>
    <r>
      <rPr>
        <sz val="10"/>
        <color indexed="8"/>
        <rFont val="Times New Roman"/>
        <charset val="134"/>
      </rPr>
      <t>42</t>
    </r>
    <r>
      <rPr>
        <sz val="10"/>
        <color indexed="8"/>
        <rFont val="宋体"/>
        <charset val="134"/>
      </rPr>
      <t>寸</t>
    </r>
  </si>
  <si>
    <t>01666</t>
  </si>
  <si>
    <r>
      <rPr>
        <sz val="10"/>
        <color indexed="8"/>
        <rFont val="宋体"/>
        <charset val="134"/>
      </rPr>
      <t>日立投影机</t>
    </r>
  </si>
  <si>
    <r>
      <rPr>
        <sz val="10"/>
        <color indexed="8"/>
        <rFont val="宋体"/>
        <charset val="134"/>
      </rPr>
      <t>日立</t>
    </r>
  </si>
  <si>
    <t>2016-04-11</t>
  </si>
  <si>
    <t>02080</t>
  </si>
  <si>
    <r>
      <rPr>
        <sz val="10"/>
        <color indexed="8"/>
        <rFont val="宋体"/>
        <charset val="134"/>
      </rPr>
      <t>单门蒸饭车</t>
    </r>
  </si>
  <si>
    <t>2018-12-31</t>
  </si>
  <si>
    <t>01658</t>
  </si>
  <si>
    <r>
      <rPr>
        <sz val="10"/>
        <color indexed="8"/>
        <rFont val="宋体"/>
        <charset val="134"/>
      </rPr>
      <t>海尔洗衣机</t>
    </r>
  </si>
  <si>
    <r>
      <rPr>
        <sz val="10"/>
        <color indexed="8"/>
        <rFont val="宋体"/>
        <charset val="134"/>
      </rPr>
      <t>海尔</t>
    </r>
  </si>
  <si>
    <t>2016-02-25</t>
  </si>
  <si>
    <t>02196</t>
  </si>
  <si>
    <r>
      <rPr>
        <sz val="10"/>
        <color indexed="8"/>
        <rFont val="宋体"/>
        <charset val="134"/>
      </rPr>
      <t>诊断专用器械黄胆仪</t>
    </r>
  </si>
  <si>
    <t>2019-12-31</t>
  </si>
  <si>
    <t>01973</t>
  </si>
  <si>
    <r>
      <rPr>
        <sz val="10"/>
        <color indexed="8"/>
        <rFont val="宋体"/>
        <charset val="134"/>
      </rPr>
      <t>密闭式垃圾箱</t>
    </r>
  </si>
  <si>
    <t>2018-12-13</t>
  </si>
  <si>
    <r>
      <rPr>
        <sz val="10"/>
        <rFont val="宋体"/>
        <charset val="134"/>
      </rPr>
      <t>常宁宫后勤部</t>
    </r>
  </si>
  <si>
    <t>202112100005</t>
  </si>
  <si>
    <r>
      <rPr>
        <sz val="10"/>
        <color indexed="8"/>
        <rFont val="宋体"/>
        <charset val="134"/>
      </rPr>
      <t>东山铁制封闭式垃圾箱</t>
    </r>
  </si>
  <si>
    <t>2021-04-10</t>
  </si>
  <si>
    <t>202211260010</t>
  </si>
  <si>
    <r>
      <rPr>
        <sz val="10"/>
        <color indexed="8"/>
        <rFont val="宋体"/>
        <charset val="134"/>
      </rPr>
      <t>密封式垃圾箱</t>
    </r>
  </si>
  <si>
    <t>2022-11-25</t>
  </si>
  <si>
    <t>01935</t>
  </si>
  <si>
    <r>
      <rPr>
        <sz val="10"/>
        <color indexed="8"/>
        <rFont val="Times New Roman"/>
        <charset val="134"/>
      </rPr>
      <t>1.5</t>
    </r>
    <r>
      <rPr>
        <sz val="10"/>
        <color indexed="8"/>
        <rFont val="宋体"/>
        <charset val="134"/>
      </rPr>
      <t>匹格力空调</t>
    </r>
  </si>
  <si>
    <t>01936</t>
  </si>
  <si>
    <t>膜结构雨棚</t>
  </si>
  <si>
    <t>伸缩雨棚</t>
  </si>
  <si>
    <t>2019-05-31</t>
  </si>
  <si>
    <t>西安大业食品有限公司</t>
  </si>
  <si>
    <r>
      <rPr>
        <sz val="10"/>
        <color indexed="8"/>
        <rFont val="宋体"/>
        <charset val="134"/>
      </rPr>
      <t>大业设备工程部</t>
    </r>
  </si>
  <si>
    <t>201906250021</t>
  </si>
  <si>
    <r>
      <rPr>
        <sz val="10"/>
        <rFont val="宋体"/>
        <charset val="134"/>
      </rPr>
      <t>格力</t>
    </r>
    <r>
      <rPr>
        <sz val="10"/>
        <rFont val="Times New Roman"/>
        <charset val="134"/>
      </rPr>
      <t>3P</t>
    </r>
    <r>
      <rPr>
        <sz val="10"/>
        <rFont val="宋体"/>
        <charset val="134"/>
      </rPr>
      <t>柜式空调</t>
    </r>
  </si>
  <si>
    <t>2013-07-31</t>
  </si>
  <si>
    <r>
      <rPr>
        <sz val="10"/>
        <rFont val="宋体"/>
        <charset val="134"/>
      </rPr>
      <t>大业后勤安保部</t>
    </r>
  </si>
  <si>
    <t>201906250022</t>
  </si>
  <si>
    <t>201906250007</t>
  </si>
  <si>
    <r>
      <rPr>
        <sz val="10"/>
        <rFont val="宋体"/>
        <charset val="134"/>
      </rPr>
      <t>拉伸包装机</t>
    </r>
  </si>
  <si>
    <t>2014-05-08</t>
  </si>
  <si>
    <r>
      <rPr>
        <sz val="10"/>
        <rFont val="宋体"/>
        <charset val="134"/>
      </rPr>
      <t>大业方便食品车间</t>
    </r>
  </si>
  <si>
    <t>201906250046</t>
  </si>
  <si>
    <r>
      <rPr>
        <sz val="10"/>
        <rFont val="宋体"/>
        <charset val="134"/>
      </rPr>
      <t>四碗打码机</t>
    </r>
  </si>
  <si>
    <r>
      <rPr>
        <sz val="10"/>
        <rFont val="宋体"/>
        <charset val="134"/>
      </rPr>
      <t>大业综合厂</t>
    </r>
  </si>
  <si>
    <t>201906250244</t>
  </si>
  <si>
    <r>
      <rPr>
        <sz val="10"/>
        <rFont val="宋体"/>
        <charset val="134"/>
      </rPr>
      <t>单拉工作台</t>
    </r>
  </si>
  <si>
    <t>201906250062</t>
  </si>
  <si>
    <r>
      <rPr>
        <sz val="10"/>
        <rFont val="宋体"/>
        <charset val="134"/>
      </rPr>
      <t>切片机</t>
    </r>
  </si>
  <si>
    <t>202104140002</t>
  </si>
  <si>
    <r>
      <rPr>
        <sz val="10"/>
        <rFont val="宋体"/>
        <charset val="134"/>
      </rPr>
      <t>喷码机</t>
    </r>
  </si>
  <si>
    <t>2021-04-14</t>
  </si>
  <si>
    <t>201906250029</t>
  </si>
  <si>
    <r>
      <rPr>
        <sz val="10"/>
        <color indexed="8"/>
        <rFont val="宋体"/>
        <charset val="134"/>
      </rPr>
      <t>铁马头牌切片机</t>
    </r>
  </si>
  <si>
    <t>大业综合厂</t>
  </si>
  <si>
    <t>201906250054</t>
  </si>
  <si>
    <r>
      <rPr>
        <sz val="10"/>
        <color indexed="8"/>
        <rFont val="宋体"/>
        <charset val="134"/>
      </rPr>
      <t>打包机</t>
    </r>
  </si>
  <si>
    <t>201906250045</t>
  </si>
  <si>
    <r>
      <rPr>
        <sz val="10"/>
        <color indexed="8"/>
        <rFont val="宋体"/>
        <charset val="134"/>
      </rPr>
      <t>两碗打码机</t>
    </r>
  </si>
  <si>
    <t>201906250076</t>
  </si>
  <si>
    <r>
      <rPr>
        <sz val="10"/>
        <color indexed="8"/>
        <rFont val="宋体"/>
        <charset val="134"/>
      </rPr>
      <t>绿豆糕成型机</t>
    </r>
  </si>
  <si>
    <t>201906250077</t>
  </si>
  <si>
    <t>201906250083</t>
  </si>
  <si>
    <r>
      <rPr>
        <sz val="10"/>
        <color indexed="8"/>
        <rFont val="宋体"/>
        <charset val="134"/>
      </rPr>
      <t>三门陈列柜</t>
    </r>
  </si>
  <si>
    <t>201906250096</t>
  </si>
  <si>
    <r>
      <rPr>
        <sz val="10"/>
        <color indexed="8"/>
        <rFont val="宋体"/>
        <charset val="134"/>
      </rPr>
      <t>四门双温冰箱</t>
    </r>
  </si>
  <si>
    <t>201906250330</t>
  </si>
  <si>
    <r>
      <rPr>
        <sz val="10"/>
        <color indexed="8"/>
        <rFont val="宋体"/>
        <charset val="134"/>
      </rPr>
      <t>安全连锁装置</t>
    </r>
  </si>
  <si>
    <t>201906250467</t>
  </si>
  <si>
    <t>软包装筐篮</t>
  </si>
  <si>
    <t>2013-07-32</t>
  </si>
  <si>
    <t>201906250522</t>
  </si>
  <si>
    <r>
      <rPr>
        <sz val="10"/>
        <color indexed="8"/>
        <rFont val="宋体"/>
        <charset val="134"/>
      </rPr>
      <t>智能鞋套机</t>
    </r>
  </si>
  <si>
    <t>201906251185</t>
  </si>
  <si>
    <t>兄弟一体机</t>
  </si>
  <si>
    <t>2016-07-27</t>
  </si>
  <si>
    <t>大业营销中心</t>
  </si>
  <si>
    <t>201906251141</t>
  </si>
  <si>
    <r>
      <rPr>
        <sz val="10"/>
        <rFont val="宋体"/>
        <charset val="134"/>
      </rPr>
      <t>一体机</t>
    </r>
  </si>
  <si>
    <t>2014-07-25</t>
  </si>
  <si>
    <t>201906250026</t>
  </si>
  <si>
    <r>
      <rPr>
        <sz val="10"/>
        <rFont val="宋体"/>
        <charset val="134"/>
      </rPr>
      <t>电动门</t>
    </r>
  </si>
  <si>
    <t>大业后勤安保部</t>
  </si>
  <si>
    <t>201906251150</t>
  </si>
  <si>
    <r>
      <rPr>
        <sz val="10"/>
        <rFont val="宋体"/>
        <charset val="134"/>
      </rPr>
      <t>斑马打印机</t>
    </r>
  </si>
  <si>
    <t>2014-11-14</t>
  </si>
  <si>
    <t>大业财务部</t>
  </si>
  <si>
    <t>201906250323</t>
  </si>
  <si>
    <t>爱普生打印机</t>
  </si>
  <si>
    <t>1600K</t>
  </si>
  <si>
    <t>201906250324</t>
  </si>
  <si>
    <t>惠普复印一体机</t>
  </si>
  <si>
    <t>201906251074</t>
  </si>
  <si>
    <r>
      <rPr>
        <sz val="10"/>
        <rFont val="宋体"/>
        <charset val="134"/>
      </rPr>
      <t>笔记本</t>
    </r>
  </si>
  <si>
    <t>2014-02-25</t>
  </si>
  <si>
    <t>大业办公室</t>
  </si>
  <si>
    <t>201906251075</t>
  </si>
  <si>
    <r>
      <rPr>
        <sz val="10"/>
        <rFont val="宋体"/>
        <charset val="134"/>
      </rPr>
      <t>联想笔记本</t>
    </r>
  </si>
  <si>
    <t>201906251080</t>
  </si>
  <si>
    <r>
      <rPr>
        <sz val="10"/>
        <rFont val="宋体"/>
        <charset val="134"/>
      </rPr>
      <t>施乐复印机</t>
    </r>
  </si>
  <si>
    <t>201906251124</t>
  </si>
  <si>
    <r>
      <rPr>
        <sz val="10"/>
        <rFont val="宋体"/>
        <charset val="134"/>
      </rPr>
      <t>投影仪</t>
    </r>
  </si>
  <si>
    <t>2014-06-30</t>
  </si>
  <si>
    <t>201906250110</t>
  </si>
  <si>
    <r>
      <rPr>
        <sz val="10"/>
        <rFont val="宋体"/>
        <charset val="134"/>
      </rPr>
      <t>金属探测器</t>
    </r>
  </si>
  <si>
    <t>大业馅料车间</t>
  </si>
  <si>
    <t>202004090002</t>
  </si>
  <si>
    <t>双眼大锅灶</t>
  </si>
  <si>
    <t>201906251176</t>
  </si>
  <si>
    <t>喷码机</t>
  </si>
  <si>
    <t>2015-12-28</t>
  </si>
  <si>
    <t>201906250510</t>
  </si>
  <si>
    <t>台式蒸汽夹层锅</t>
  </si>
  <si>
    <t>201906250004</t>
  </si>
  <si>
    <r>
      <rPr>
        <sz val="10"/>
        <rFont val="宋体"/>
        <charset val="134"/>
      </rPr>
      <t>真空滚揉机</t>
    </r>
  </si>
  <si>
    <t>大业清真厂</t>
  </si>
  <si>
    <t>201906250023</t>
  </si>
  <si>
    <r>
      <rPr>
        <sz val="10"/>
        <rFont val="宋体"/>
        <charset val="134"/>
      </rPr>
      <t>蒸饭车</t>
    </r>
  </si>
  <si>
    <t>201906250034</t>
  </si>
  <si>
    <r>
      <rPr>
        <sz val="10"/>
        <rFont val="宋体"/>
        <charset val="134"/>
      </rPr>
      <t>酱类自动包装机</t>
    </r>
  </si>
  <si>
    <t>201906250057</t>
  </si>
  <si>
    <r>
      <rPr>
        <sz val="10"/>
        <rFont val="宋体"/>
        <charset val="134"/>
      </rPr>
      <t>全自动拉伸真空包装机</t>
    </r>
  </si>
  <si>
    <t>201906250061</t>
  </si>
  <si>
    <r>
      <rPr>
        <sz val="10"/>
        <rFont val="宋体"/>
        <charset val="134"/>
      </rPr>
      <t>蔬菜自动包装机</t>
    </r>
  </si>
  <si>
    <t>2014-11-30</t>
  </si>
  <si>
    <t>201906250068</t>
  </si>
  <si>
    <t>2015-12-29</t>
  </si>
  <si>
    <r>
      <rPr>
        <sz val="10"/>
        <rFont val="宋体"/>
        <charset val="134"/>
      </rPr>
      <t>永发双门保险柜</t>
    </r>
  </si>
  <si>
    <t>西安永宁兴业酒店有限责任公司</t>
  </si>
  <si>
    <t>永宁兴业酒店</t>
  </si>
  <si>
    <r>
      <rPr>
        <sz val="10"/>
        <rFont val="宋体"/>
        <charset val="134"/>
      </rPr>
      <t>苹果笔记本</t>
    </r>
  </si>
  <si>
    <r>
      <rPr>
        <sz val="10"/>
        <rFont val="宋体"/>
        <charset val="134"/>
      </rPr>
      <t>佳能数码相机</t>
    </r>
  </si>
  <si>
    <t>1005</t>
  </si>
  <si>
    <t>1006</t>
  </si>
  <si>
    <r>
      <rPr>
        <sz val="10"/>
        <rFont val="宋体"/>
        <charset val="134"/>
      </rPr>
      <t>花梨装饰柜</t>
    </r>
  </si>
  <si>
    <t>1007</t>
  </si>
  <si>
    <r>
      <rPr>
        <sz val="10"/>
        <rFont val="宋体"/>
        <charset val="134"/>
      </rPr>
      <t>花梨茶车</t>
    </r>
  </si>
  <si>
    <t>1008</t>
  </si>
  <si>
    <r>
      <rPr>
        <sz val="10"/>
        <rFont val="宋体"/>
        <charset val="134"/>
      </rPr>
      <t>花梨花边茶车</t>
    </r>
  </si>
  <si>
    <t>1009</t>
  </si>
  <si>
    <r>
      <rPr>
        <sz val="10"/>
        <rFont val="宋体"/>
        <charset val="134"/>
      </rPr>
      <t>大花梨茶车</t>
    </r>
  </si>
  <si>
    <t>1010</t>
  </si>
  <si>
    <r>
      <rPr>
        <sz val="10"/>
        <rFont val="宋体"/>
        <charset val="134"/>
      </rPr>
      <t>永发保险柜</t>
    </r>
  </si>
  <si>
    <t>1011</t>
  </si>
  <si>
    <t>1012</t>
  </si>
  <si>
    <r>
      <rPr>
        <sz val="10"/>
        <rFont val="宋体"/>
        <charset val="134"/>
      </rPr>
      <t>尼康相机</t>
    </r>
  </si>
  <si>
    <t>1013</t>
  </si>
  <si>
    <r>
      <rPr>
        <sz val="10"/>
        <rFont val="宋体"/>
        <charset val="134"/>
      </rPr>
      <t>盛威电脑</t>
    </r>
  </si>
  <si>
    <t>1014</t>
  </si>
  <si>
    <t>1015</t>
  </si>
  <si>
    <r>
      <rPr>
        <sz val="10"/>
        <rFont val="宋体"/>
        <charset val="134"/>
      </rPr>
      <t>戴尔电脑</t>
    </r>
  </si>
  <si>
    <t>1016</t>
  </si>
  <si>
    <r>
      <rPr>
        <sz val="10"/>
        <rFont val="宋体"/>
        <charset val="134"/>
      </rPr>
      <t>彩漆躺箱</t>
    </r>
  </si>
  <si>
    <t>1017</t>
  </si>
  <si>
    <r>
      <rPr>
        <sz val="10"/>
        <rFont val="宋体"/>
        <charset val="134"/>
      </rPr>
      <t>彩漆平头櫉</t>
    </r>
  </si>
  <si>
    <t>1018</t>
  </si>
  <si>
    <r>
      <rPr>
        <sz val="10"/>
        <rFont val="宋体"/>
        <charset val="134"/>
      </rPr>
      <t>彩漆四出头椅</t>
    </r>
  </si>
  <si>
    <t>1019</t>
  </si>
  <si>
    <r>
      <rPr>
        <sz val="10"/>
        <rFont val="宋体"/>
        <charset val="134"/>
      </rPr>
      <t>矮柜</t>
    </r>
  </si>
  <si>
    <t>1020</t>
  </si>
  <si>
    <t>1021</t>
  </si>
  <si>
    <r>
      <rPr>
        <sz val="10"/>
        <rFont val="宋体"/>
        <charset val="134"/>
      </rPr>
      <t>大餐桌</t>
    </r>
  </si>
  <si>
    <t>1022</t>
  </si>
  <si>
    <r>
      <rPr>
        <sz val="10"/>
        <rFont val="宋体"/>
        <charset val="134"/>
      </rPr>
      <t>小餐桌</t>
    </r>
  </si>
  <si>
    <t>1023</t>
  </si>
  <si>
    <t>1024</t>
  </si>
  <si>
    <r>
      <rPr>
        <sz val="10"/>
        <rFont val="宋体"/>
        <charset val="134"/>
      </rPr>
      <t>招商部专用电话</t>
    </r>
  </si>
  <si>
    <t>1025</t>
  </si>
  <si>
    <r>
      <rPr>
        <sz val="10"/>
        <rFont val="宋体"/>
        <charset val="134"/>
      </rPr>
      <t>苹果</t>
    </r>
    <r>
      <rPr>
        <sz val="10"/>
        <rFont val="Times New Roman"/>
        <charset val="134"/>
      </rPr>
      <t>mini</t>
    </r>
    <r>
      <rPr>
        <sz val="10"/>
        <rFont val="宋体"/>
        <charset val="134"/>
      </rPr>
      <t>平板电脑</t>
    </r>
  </si>
  <si>
    <t>1026</t>
  </si>
  <si>
    <t>1027</t>
  </si>
  <si>
    <r>
      <rPr>
        <sz val="10"/>
        <rFont val="宋体"/>
        <charset val="134"/>
      </rPr>
      <t>大型扩香机</t>
    </r>
  </si>
  <si>
    <t>1028</t>
  </si>
  <si>
    <r>
      <rPr>
        <sz val="10"/>
        <rFont val="宋体"/>
        <charset val="134"/>
      </rPr>
      <t>小型扩香机</t>
    </r>
  </si>
  <si>
    <t>1029</t>
  </si>
  <si>
    <r>
      <rPr>
        <sz val="10"/>
        <rFont val="宋体"/>
        <charset val="134"/>
      </rPr>
      <t>松下电加热风幕机</t>
    </r>
  </si>
  <si>
    <t>1030</t>
  </si>
  <si>
    <r>
      <rPr>
        <sz val="10"/>
        <rFont val="宋体"/>
        <charset val="134"/>
      </rPr>
      <t>大套房沙发</t>
    </r>
    <r>
      <rPr>
        <sz val="10"/>
        <rFont val="Times New Roman"/>
        <charset val="134"/>
      </rPr>
      <t>3+1+1</t>
    </r>
  </si>
  <si>
    <t>1031</t>
  </si>
  <si>
    <r>
      <rPr>
        <sz val="10"/>
        <rFont val="宋体"/>
        <charset val="134"/>
      </rPr>
      <t>装饰台柜</t>
    </r>
  </si>
  <si>
    <t>1032</t>
  </si>
  <si>
    <r>
      <rPr>
        <sz val="10"/>
        <rFont val="Times New Roman"/>
        <charset val="134"/>
      </rPr>
      <t>1.84</t>
    </r>
    <r>
      <rPr>
        <sz val="10"/>
        <rFont val="宋体"/>
        <charset val="134"/>
      </rPr>
      <t>米衣柜</t>
    </r>
  </si>
  <si>
    <t>1033</t>
  </si>
  <si>
    <r>
      <rPr>
        <sz val="10"/>
        <rFont val="Times New Roman"/>
        <charset val="134"/>
      </rPr>
      <t>1.2</t>
    </r>
    <r>
      <rPr>
        <sz val="10"/>
        <rFont val="宋体"/>
        <charset val="134"/>
      </rPr>
      <t>米衣柜</t>
    </r>
  </si>
  <si>
    <t>1034</t>
  </si>
  <si>
    <r>
      <rPr>
        <sz val="10"/>
        <rFont val="宋体"/>
        <charset val="134"/>
      </rPr>
      <t>小套房沙发</t>
    </r>
    <r>
      <rPr>
        <sz val="10"/>
        <rFont val="Times New Roman"/>
        <charset val="134"/>
      </rPr>
      <t>3+1</t>
    </r>
  </si>
  <si>
    <t>1035</t>
  </si>
  <si>
    <r>
      <rPr>
        <sz val="10"/>
        <rFont val="宋体"/>
        <charset val="134"/>
      </rPr>
      <t>家具用小套房沙发</t>
    </r>
    <r>
      <rPr>
        <sz val="10"/>
        <rFont val="Times New Roman"/>
        <charset val="134"/>
      </rPr>
      <t>3+1</t>
    </r>
    <r>
      <rPr>
        <sz val="10"/>
        <rFont val="宋体"/>
        <charset val="134"/>
      </rPr>
      <t>具</t>
    </r>
  </si>
  <si>
    <t>1036</t>
  </si>
  <si>
    <r>
      <rPr>
        <sz val="10"/>
        <rFont val="宋体"/>
        <charset val="134"/>
      </rPr>
      <t>大厅接待桌</t>
    </r>
  </si>
  <si>
    <t>1037</t>
  </si>
  <si>
    <r>
      <rPr>
        <sz val="10"/>
        <rFont val="Times New Roman"/>
        <charset val="134"/>
      </rPr>
      <t>1.4</t>
    </r>
    <r>
      <rPr>
        <sz val="10"/>
        <rFont val="宋体"/>
        <charset val="134"/>
      </rPr>
      <t>米衣柜</t>
    </r>
  </si>
  <si>
    <t>1038</t>
  </si>
  <si>
    <r>
      <rPr>
        <sz val="10"/>
        <rFont val="宋体"/>
        <charset val="134"/>
      </rPr>
      <t>双人沙发</t>
    </r>
  </si>
  <si>
    <t>1039</t>
  </si>
  <si>
    <r>
      <rPr>
        <sz val="10"/>
        <rFont val="Times New Roman"/>
        <charset val="134"/>
      </rPr>
      <t>1.1</t>
    </r>
    <r>
      <rPr>
        <sz val="10"/>
        <rFont val="宋体"/>
        <charset val="134"/>
      </rPr>
      <t>米衣柜</t>
    </r>
  </si>
  <si>
    <t>1040</t>
  </si>
  <si>
    <r>
      <rPr>
        <sz val="10"/>
        <rFont val="Times New Roman"/>
        <charset val="134"/>
      </rPr>
      <t>42</t>
    </r>
    <r>
      <rPr>
        <sz val="10"/>
        <rFont val="宋体"/>
        <charset val="134"/>
      </rPr>
      <t>寸海信电视机</t>
    </r>
  </si>
  <si>
    <t>1041</t>
  </si>
  <si>
    <r>
      <rPr>
        <sz val="10"/>
        <rFont val="Times New Roman"/>
        <charset val="134"/>
      </rPr>
      <t>50</t>
    </r>
    <r>
      <rPr>
        <sz val="10"/>
        <rFont val="宋体"/>
        <charset val="134"/>
      </rPr>
      <t>寸海信电视机</t>
    </r>
  </si>
  <si>
    <t>1042</t>
  </si>
  <si>
    <t>1043</t>
  </si>
  <si>
    <t>1044</t>
  </si>
  <si>
    <r>
      <rPr>
        <sz val="10"/>
        <rFont val="宋体"/>
        <charset val="134"/>
      </rPr>
      <t>联想服务器</t>
    </r>
  </si>
  <si>
    <t>1045</t>
  </si>
  <si>
    <r>
      <rPr>
        <sz val="10"/>
        <rFont val="宋体"/>
        <charset val="134"/>
      </rPr>
      <t>派特地毯式吸尘器</t>
    </r>
  </si>
  <si>
    <t>1046</t>
  </si>
  <si>
    <r>
      <rPr>
        <sz val="10"/>
        <rFont val="Times New Roman"/>
        <charset val="134"/>
      </rPr>
      <t>6-15C</t>
    </r>
    <r>
      <rPr>
        <sz val="10"/>
        <rFont val="宋体"/>
        <charset val="134"/>
      </rPr>
      <t>高压水枪</t>
    </r>
  </si>
  <si>
    <t>1047</t>
  </si>
  <si>
    <r>
      <rPr>
        <sz val="10"/>
        <rFont val="宋体"/>
        <charset val="134"/>
      </rPr>
      <t>肩背式吸尘器</t>
    </r>
  </si>
  <si>
    <t>1048</t>
  </si>
  <si>
    <r>
      <rPr>
        <sz val="10"/>
        <rFont val="宋体"/>
        <charset val="134"/>
      </rPr>
      <t>卷门柜</t>
    </r>
  </si>
  <si>
    <t>1049</t>
  </si>
  <si>
    <r>
      <rPr>
        <sz val="10"/>
        <rFont val="宋体"/>
        <charset val="134"/>
      </rPr>
      <t>停车系统</t>
    </r>
  </si>
  <si>
    <t>电子设备合计</t>
  </si>
  <si>
    <t>被评估单位填表人：杨宏博</t>
  </si>
  <si>
    <t>评估人员：吴一帆、刘文博、郭峻宇</t>
  </si>
  <si>
    <t>新兰特房地产资产评估有限公司</t>
  </si>
  <si>
    <t>填表日期：2026.01.15</t>
  </si>
  <si>
    <r>
      <rPr>
        <sz val="18"/>
        <rFont val="宋体"/>
        <charset val="134"/>
      </rPr>
      <t>固定资产</t>
    </r>
    <r>
      <rPr>
        <sz val="18"/>
        <rFont val="Times New Roman"/>
        <charset val="134"/>
      </rPr>
      <t>--</t>
    </r>
    <r>
      <rPr>
        <sz val="18"/>
        <rFont val="宋体"/>
        <charset val="134"/>
      </rPr>
      <t>电子（其他）设备资产清单</t>
    </r>
  </si>
  <si>
    <t>序号</t>
  </si>
  <si>
    <t>设备名称</t>
  </si>
  <si>
    <t>规格型号</t>
  </si>
  <si>
    <t>数量</t>
  </si>
  <si>
    <t>计量
单位</t>
  </si>
  <si>
    <t>设备存放地点</t>
  </si>
  <si>
    <t>索尼笔机本</t>
  </si>
  <si>
    <t>音箱</t>
  </si>
  <si>
    <t>功放</t>
  </si>
  <si>
    <t>音响</t>
  </si>
  <si>
    <t>玻璃门保鲜柜</t>
  </si>
  <si>
    <t>电视</t>
  </si>
  <si>
    <t>四门冰箱</t>
  </si>
  <si>
    <t>喆诺</t>
  </si>
  <si>
    <t>三洋电视机</t>
  </si>
  <si>
    <t>真空机</t>
  </si>
  <si>
    <t>双发牌</t>
  </si>
  <si>
    <t>监控</t>
  </si>
  <si>
    <t>咖啡机</t>
  </si>
  <si>
    <t>飞利浦</t>
  </si>
  <si>
    <t>定制储藏柜</t>
  </si>
  <si>
    <t>甑糕车</t>
  </si>
  <si>
    <t>六眼煮面炉</t>
  </si>
  <si>
    <t>四眼煮馍炉</t>
  </si>
  <si>
    <t>双眼泡馍灶</t>
  </si>
  <si>
    <t>四眼煮馍灶</t>
  </si>
  <si>
    <t>单眼炒炉</t>
  </si>
  <si>
    <t>疏通机</t>
  </si>
  <si>
    <t>联想电脑</t>
  </si>
  <si>
    <t>电动三轮车</t>
  </si>
  <si>
    <t>西厅水晶灯</t>
  </si>
  <si>
    <t>康明斯发电机组</t>
  </si>
  <si>
    <t>辆</t>
  </si>
  <si>
    <t>展示柜</t>
  </si>
  <si>
    <t>触摸屏一体机</t>
  </si>
  <si>
    <t>电脑（新）</t>
  </si>
  <si>
    <t>六眼矮仔炉</t>
  </si>
  <si>
    <t>刀具菜墩消毒柜</t>
  </si>
  <si>
    <t>架</t>
  </si>
  <si>
    <t>触摸点菜机</t>
  </si>
  <si>
    <t>春发生饭店</t>
  </si>
  <si>
    <t>称重收银一体机</t>
  </si>
  <si>
    <t>收款机</t>
  </si>
  <si>
    <t>收银设备</t>
  </si>
  <si>
    <t>冷展示柜</t>
  </si>
  <si>
    <t>燃气壁挂炉</t>
  </si>
  <si>
    <t>煮面桶</t>
  </si>
  <si>
    <t>触摸屏</t>
  </si>
  <si>
    <t>西安烤鸭店西荷店</t>
  </si>
  <si>
    <t>全自动封口机</t>
  </si>
  <si>
    <t>西安烤鸭店易俗社街区分店</t>
  </si>
  <si>
    <t>套</t>
  </si>
  <si>
    <t>揉面机</t>
  </si>
  <si>
    <t>五一饭店易俗社街区分店</t>
  </si>
  <si>
    <t>聚丰园饭店</t>
  </si>
  <si>
    <t>西安饭庄永徽路分店</t>
  </si>
  <si>
    <t>开水器（带底坐）</t>
  </si>
  <si>
    <t>印食先品牌运营分公司</t>
  </si>
  <si>
    <t>融达收款机</t>
  </si>
  <si>
    <t>五斗收残车</t>
  </si>
  <si>
    <t>融达电脑一体机</t>
  </si>
  <si>
    <t>三菱空调</t>
  </si>
  <si>
    <t>打印机</t>
  </si>
  <si>
    <t>老板椅</t>
  </si>
  <si>
    <t>永宁物业分公司</t>
  </si>
  <si>
    <t>气体报警系统</t>
  </si>
  <si>
    <r>
      <rPr>
        <b/>
        <sz val="18"/>
        <rFont val="宋体"/>
        <charset val="134"/>
      </rPr>
      <t>存货</t>
    </r>
    <r>
      <rPr>
        <b/>
        <sz val="18"/>
        <rFont val="Times New Roman"/>
        <charset val="134"/>
      </rPr>
      <t>--</t>
    </r>
    <r>
      <rPr>
        <b/>
        <sz val="18"/>
        <rFont val="宋体"/>
        <charset val="134"/>
      </rPr>
      <t>低值易耗品评估明细表</t>
    </r>
  </si>
  <si>
    <t>三盛机柜</t>
  </si>
  <si>
    <t>科密扫描仪</t>
  </si>
  <si>
    <t>显示器</t>
  </si>
  <si>
    <t>班台（副台）</t>
  </si>
  <si>
    <r>
      <rPr>
        <sz val="10"/>
        <rFont val="宋体"/>
        <charset val="134"/>
      </rPr>
      <t>科大讯飞</t>
    </r>
    <r>
      <rPr>
        <sz val="10"/>
        <rFont val="Times New Roman"/>
        <charset val="134"/>
      </rPr>
      <t>AI</t>
    </r>
    <r>
      <rPr>
        <sz val="10"/>
        <rFont val="宋体"/>
        <charset val="134"/>
      </rPr>
      <t>智能录音笔</t>
    </r>
  </si>
  <si>
    <t>笔记本电脑专用充电宝</t>
  </si>
  <si>
    <t>五角花几</t>
  </si>
  <si>
    <t>铁档案装具（铁皮柜）</t>
  </si>
  <si>
    <t>单节铁皮文件柜（铁皮柜）</t>
  </si>
  <si>
    <t>双门柜</t>
  </si>
  <si>
    <r>
      <rPr>
        <sz val="10"/>
        <rFont val="宋体"/>
        <charset val="134"/>
      </rPr>
      <t>鸡翅</t>
    </r>
    <r>
      <rPr>
        <sz val="10"/>
        <rFont val="Times New Roman"/>
        <charset val="134"/>
      </rPr>
      <t>938</t>
    </r>
    <r>
      <rPr>
        <sz val="10"/>
        <rFont val="宋体"/>
        <charset val="134"/>
      </rPr>
      <t>＃明式小方桌</t>
    </r>
  </si>
  <si>
    <r>
      <rPr>
        <sz val="10"/>
        <rFont val="Times New Roman"/>
        <charset val="134"/>
      </rPr>
      <t>938</t>
    </r>
    <r>
      <rPr>
        <sz val="10"/>
        <rFont val="宋体"/>
        <charset val="134"/>
      </rPr>
      <t>＃</t>
    </r>
  </si>
  <si>
    <t>红檀四方花几</t>
  </si>
  <si>
    <t>四方</t>
  </si>
  <si>
    <t>天坛单床</t>
  </si>
  <si>
    <t>床垫</t>
  </si>
  <si>
    <t>条桌</t>
  </si>
  <si>
    <t>电话机</t>
  </si>
  <si>
    <t>台灯</t>
  </si>
  <si>
    <t>吸尘器</t>
  </si>
  <si>
    <t>电熨斗及熨板</t>
  </si>
  <si>
    <t>塑封机</t>
  </si>
  <si>
    <t>微机桌</t>
  </si>
  <si>
    <t>长茶几</t>
  </si>
  <si>
    <r>
      <rPr>
        <sz val="10"/>
        <rFont val="宋体"/>
        <charset val="134"/>
      </rPr>
      <t>新科</t>
    </r>
    <r>
      <rPr>
        <sz val="10"/>
        <rFont val="Times New Roman"/>
        <charset val="134"/>
      </rPr>
      <t>DVD</t>
    </r>
  </si>
  <si>
    <t>交换机</t>
  </si>
  <si>
    <r>
      <rPr>
        <sz val="10"/>
        <rFont val="Times New Roman"/>
        <charset val="134"/>
      </rPr>
      <t>1.4</t>
    </r>
    <r>
      <rPr>
        <sz val="10"/>
        <rFont val="宋体"/>
        <charset val="134"/>
      </rPr>
      <t>米办公桌</t>
    </r>
  </si>
  <si>
    <r>
      <rPr>
        <sz val="10"/>
        <rFont val="Times New Roman"/>
        <charset val="134"/>
      </rPr>
      <t>1.4</t>
    </r>
    <r>
      <rPr>
        <sz val="10"/>
        <rFont val="宋体"/>
        <charset val="134"/>
      </rPr>
      <t>米</t>
    </r>
  </si>
  <si>
    <t>阿里斯顿厨宝</t>
  </si>
  <si>
    <t>电视柜</t>
  </si>
  <si>
    <t>主管副柜</t>
  </si>
  <si>
    <t>小会议椅</t>
  </si>
  <si>
    <t>方茶几</t>
  </si>
  <si>
    <t>水池</t>
  </si>
  <si>
    <t>指纹考勤机</t>
  </si>
  <si>
    <r>
      <rPr>
        <sz val="10"/>
        <rFont val="Times New Roman"/>
        <charset val="134"/>
      </rPr>
      <t>PHILIPS</t>
    </r>
    <r>
      <rPr>
        <sz val="10"/>
        <rFont val="宋体"/>
        <charset val="134"/>
      </rPr>
      <t>蒸汽熨斗</t>
    </r>
  </si>
  <si>
    <r>
      <rPr>
        <sz val="10"/>
        <rFont val="宋体"/>
        <charset val="134"/>
      </rPr>
      <t>鸡翅</t>
    </r>
    <r>
      <rPr>
        <sz val="10"/>
        <rFont val="Times New Roman"/>
        <charset val="134"/>
      </rPr>
      <t>938</t>
    </r>
    <r>
      <rPr>
        <sz val="10"/>
        <rFont val="宋体"/>
        <charset val="134"/>
      </rPr>
      <t>＃明式单人椅</t>
    </r>
  </si>
  <si>
    <t>鸡翅电话几</t>
  </si>
  <si>
    <t>鸡翅特小仿古桥台</t>
  </si>
  <si>
    <t>花梨小平板柜</t>
  </si>
  <si>
    <t>巴花方形金钱花几</t>
  </si>
  <si>
    <t>竹鱼</t>
  </si>
  <si>
    <t>竹黄牛</t>
  </si>
  <si>
    <t>步步高电话机</t>
  </si>
  <si>
    <t>亚都净化器</t>
  </si>
  <si>
    <t>科密牌碎纸机</t>
  </si>
  <si>
    <t>棕垫</t>
  </si>
  <si>
    <r>
      <rPr>
        <sz val="10"/>
        <rFont val="Times New Roman"/>
        <charset val="134"/>
      </rPr>
      <t>1.6</t>
    </r>
    <r>
      <rPr>
        <sz val="10"/>
        <rFont val="宋体"/>
        <charset val="134"/>
      </rPr>
      <t>米办公桌</t>
    </r>
  </si>
  <si>
    <r>
      <rPr>
        <sz val="10"/>
        <rFont val="Times New Roman"/>
        <charset val="134"/>
      </rPr>
      <t>1.6</t>
    </r>
    <r>
      <rPr>
        <sz val="10"/>
        <rFont val="宋体"/>
        <charset val="134"/>
      </rPr>
      <t>米</t>
    </r>
  </si>
  <si>
    <t>华为手机</t>
  </si>
  <si>
    <r>
      <rPr>
        <sz val="10"/>
        <rFont val="Times New Roman"/>
        <charset val="134"/>
      </rPr>
      <t>LED</t>
    </r>
    <r>
      <rPr>
        <sz val="10"/>
        <rFont val="宋体"/>
        <charset val="134"/>
      </rPr>
      <t>窄型桌灯</t>
    </r>
  </si>
  <si>
    <t>窄型</t>
  </si>
  <si>
    <t>亚都加湿器</t>
  </si>
  <si>
    <r>
      <rPr>
        <sz val="10"/>
        <rFont val="宋体"/>
        <charset val="134"/>
      </rPr>
      <t>山特</t>
    </r>
    <r>
      <rPr>
        <sz val="10"/>
        <rFont val="Times New Roman"/>
        <charset val="134"/>
      </rPr>
      <t>UPS</t>
    </r>
    <r>
      <rPr>
        <sz val="10"/>
        <rFont val="宋体"/>
        <charset val="134"/>
      </rPr>
      <t>不间断电源</t>
    </r>
  </si>
  <si>
    <t>大会议室用会议椅</t>
  </si>
  <si>
    <t>班前椅（会议室）</t>
  </si>
  <si>
    <t>财务活动柜</t>
  </si>
  <si>
    <t>一卡通磁卡读写器</t>
  </si>
  <si>
    <t>一卡通磁卡读卡器</t>
  </si>
  <si>
    <t>一卡通密码键盘</t>
  </si>
  <si>
    <r>
      <rPr>
        <sz val="10"/>
        <rFont val="宋体"/>
        <charset val="134"/>
      </rPr>
      <t>索尼</t>
    </r>
    <r>
      <rPr>
        <sz val="10"/>
        <rFont val="Times New Roman"/>
        <charset val="134"/>
      </rPr>
      <t>ICD-UX560P</t>
    </r>
    <r>
      <rPr>
        <sz val="10"/>
        <rFont val="宋体"/>
        <charset val="134"/>
      </rPr>
      <t>数码录音笔</t>
    </r>
  </si>
  <si>
    <t>UX560P</t>
  </si>
  <si>
    <t>爱国者录音笔</t>
  </si>
  <si>
    <t>2001</t>
  </si>
  <si>
    <t>暖汤炉</t>
  </si>
  <si>
    <t>2002</t>
  </si>
  <si>
    <t>黑汤煲</t>
  </si>
  <si>
    <t>13L</t>
  </si>
  <si>
    <t>指纹加脸识别打卡机</t>
  </si>
  <si>
    <t>2003</t>
  </si>
  <si>
    <t>碎纸机</t>
  </si>
  <si>
    <r>
      <rPr>
        <sz val="10"/>
        <rFont val="宋体"/>
        <charset val="134"/>
      </rPr>
      <t>指纹机</t>
    </r>
  </si>
  <si>
    <r>
      <rPr>
        <sz val="10"/>
        <color indexed="8"/>
        <rFont val="宋体"/>
        <charset val="134"/>
      </rPr>
      <t>洗衣机</t>
    </r>
  </si>
  <si>
    <r>
      <rPr>
        <sz val="10"/>
        <color indexed="8"/>
        <rFont val="宋体"/>
        <charset val="134"/>
      </rPr>
      <t>读卡器</t>
    </r>
  </si>
  <si>
    <r>
      <rPr>
        <sz val="10"/>
        <color indexed="8"/>
        <rFont val="Times New Roman"/>
        <charset val="134"/>
      </rPr>
      <t>1.7L</t>
    </r>
    <r>
      <rPr>
        <sz val="10"/>
        <color indexed="8"/>
        <rFont val="宋体"/>
        <charset val="134"/>
      </rPr>
      <t>电水壶</t>
    </r>
  </si>
  <si>
    <t>2004</t>
  </si>
  <si>
    <r>
      <rPr>
        <sz val="10"/>
        <color indexed="8"/>
        <rFont val="宋体"/>
        <charset val="134"/>
      </rPr>
      <t>验钞机</t>
    </r>
  </si>
  <si>
    <t>2005</t>
  </si>
  <si>
    <r>
      <rPr>
        <sz val="10"/>
        <color indexed="8"/>
        <rFont val="宋体"/>
        <charset val="134"/>
      </rPr>
      <t>传真机</t>
    </r>
  </si>
  <si>
    <t>2006</t>
  </si>
  <si>
    <r>
      <rPr>
        <sz val="10"/>
        <color indexed="8"/>
        <rFont val="宋体"/>
        <charset val="134"/>
      </rPr>
      <t>爱普生打印机</t>
    </r>
    <r>
      <rPr>
        <sz val="10"/>
        <color indexed="8"/>
        <rFont val="Times New Roman"/>
        <charset val="134"/>
      </rPr>
      <t>L301</t>
    </r>
  </si>
  <si>
    <t>2007</t>
  </si>
  <si>
    <r>
      <rPr>
        <sz val="10"/>
        <color indexed="8"/>
        <rFont val="宋体"/>
        <charset val="134"/>
      </rPr>
      <t>夏普传真机</t>
    </r>
  </si>
  <si>
    <t>2008</t>
  </si>
  <si>
    <r>
      <rPr>
        <sz val="10"/>
        <color indexed="8"/>
        <rFont val="宋体"/>
        <charset val="134"/>
      </rPr>
      <t>服务器显示器</t>
    </r>
  </si>
  <si>
    <t>2009</t>
  </si>
  <si>
    <r>
      <rPr>
        <sz val="10"/>
        <color indexed="8"/>
        <rFont val="宋体"/>
        <charset val="134"/>
      </rPr>
      <t>收银打印机</t>
    </r>
  </si>
  <si>
    <t>2010</t>
  </si>
  <si>
    <r>
      <rPr>
        <sz val="10"/>
        <color indexed="8"/>
        <rFont val="宋体"/>
        <charset val="134"/>
      </rPr>
      <t>打印设备</t>
    </r>
  </si>
  <si>
    <t>2011</t>
  </si>
  <si>
    <r>
      <rPr>
        <sz val="10"/>
        <color indexed="8"/>
        <rFont val="宋体"/>
        <charset val="134"/>
      </rPr>
      <t>网络交换机</t>
    </r>
  </si>
  <si>
    <t>2012</t>
  </si>
  <si>
    <r>
      <rPr>
        <sz val="10"/>
        <color indexed="8"/>
        <rFont val="宋体"/>
        <charset val="134"/>
      </rPr>
      <t>移动硬盘</t>
    </r>
  </si>
  <si>
    <t>2013</t>
  </si>
  <si>
    <r>
      <rPr>
        <sz val="10"/>
        <color indexed="8"/>
        <rFont val="宋体"/>
        <charset val="134"/>
      </rPr>
      <t>烘手机</t>
    </r>
    <r>
      <rPr>
        <sz val="10"/>
        <color indexed="8"/>
        <rFont val="Times New Roman"/>
        <charset val="134"/>
      </rPr>
      <t>+</t>
    </r>
    <r>
      <rPr>
        <sz val="10"/>
        <color indexed="8"/>
        <rFont val="宋体"/>
        <charset val="134"/>
      </rPr>
      <t>吹风机</t>
    </r>
  </si>
  <si>
    <t>2014</t>
  </si>
  <si>
    <r>
      <rPr>
        <sz val="10"/>
        <color indexed="8"/>
        <rFont val="宋体"/>
        <charset val="134"/>
      </rPr>
      <t>电热水壶</t>
    </r>
    <r>
      <rPr>
        <sz val="10"/>
        <color indexed="8"/>
        <rFont val="Times New Roman"/>
        <charset val="134"/>
      </rPr>
      <t>8</t>
    </r>
    <r>
      <rPr>
        <sz val="10"/>
        <color indexed="8"/>
        <rFont val="宋体"/>
        <charset val="134"/>
      </rPr>
      <t>升</t>
    </r>
  </si>
  <si>
    <t>2015</t>
  </si>
  <si>
    <r>
      <rPr>
        <sz val="10"/>
        <color indexed="8"/>
        <rFont val="宋体"/>
        <charset val="134"/>
      </rPr>
      <t>办公桌</t>
    </r>
  </si>
  <si>
    <t>2016</t>
  </si>
  <si>
    <r>
      <rPr>
        <sz val="10"/>
        <color indexed="8"/>
        <rFont val="宋体"/>
        <charset val="134"/>
      </rPr>
      <t>五门档案柜</t>
    </r>
  </si>
  <si>
    <t>2017</t>
  </si>
  <si>
    <r>
      <rPr>
        <sz val="10"/>
        <color indexed="8"/>
        <rFont val="宋体"/>
        <charset val="134"/>
      </rPr>
      <t>包间椅子</t>
    </r>
  </si>
  <si>
    <t>2018</t>
  </si>
  <si>
    <r>
      <rPr>
        <sz val="10"/>
        <color indexed="8"/>
        <rFont val="宋体"/>
        <charset val="134"/>
      </rPr>
      <t>大厅椅子</t>
    </r>
  </si>
  <si>
    <t>2019</t>
  </si>
  <si>
    <r>
      <rPr>
        <sz val="10"/>
        <color indexed="8"/>
        <rFont val="宋体"/>
        <charset val="134"/>
      </rPr>
      <t>黑棕色办公桌</t>
    </r>
  </si>
  <si>
    <t>2020</t>
  </si>
  <si>
    <r>
      <rPr>
        <sz val="10"/>
        <color indexed="8"/>
        <rFont val="宋体"/>
        <charset val="134"/>
      </rPr>
      <t>餐桌</t>
    </r>
    <r>
      <rPr>
        <sz val="10"/>
        <color indexed="8"/>
        <rFont val="Times New Roman"/>
        <charset val="134"/>
      </rPr>
      <t>1400*800*760</t>
    </r>
  </si>
  <si>
    <t>2021</t>
  </si>
  <si>
    <r>
      <rPr>
        <sz val="10"/>
        <color indexed="8"/>
        <rFont val="宋体"/>
        <charset val="134"/>
      </rPr>
      <t>茶水柜</t>
    </r>
  </si>
  <si>
    <t>2022</t>
  </si>
  <si>
    <r>
      <rPr>
        <sz val="10"/>
        <color indexed="8"/>
        <rFont val="宋体"/>
        <charset val="134"/>
      </rPr>
      <t>转盘</t>
    </r>
    <r>
      <rPr>
        <sz val="10"/>
        <color indexed="8"/>
        <rFont val="Times New Roman"/>
        <charset val="134"/>
      </rPr>
      <t>+1.8</t>
    </r>
    <r>
      <rPr>
        <sz val="10"/>
        <color indexed="8"/>
        <rFont val="宋体"/>
        <charset val="134"/>
      </rPr>
      <t>米桌子</t>
    </r>
  </si>
  <si>
    <t>2023</t>
  </si>
  <si>
    <r>
      <rPr>
        <sz val="10"/>
        <color indexed="8"/>
        <rFont val="宋体"/>
        <charset val="134"/>
      </rPr>
      <t>桌子</t>
    </r>
    <r>
      <rPr>
        <sz val="10"/>
        <color indexed="8"/>
        <rFont val="Times New Roman"/>
        <charset val="134"/>
      </rPr>
      <t>1.2</t>
    </r>
    <r>
      <rPr>
        <sz val="10"/>
        <color indexed="8"/>
        <rFont val="宋体"/>
        <charset val="134"/>
      </rPr>
      <t>米</t>
    </r>
  </si>
  <si>
    <t>2024</t>
  </si>
  <si>
    <r>
      <rPr>
        <sz val="10"/>
        <color indexed="8"/>
        <rFont val="宋体"/>
        <charset val="134"/>
      </rPr>
      <t>桌子</t>
    </r>
    <r>
      <rPr>
        <sz val="10"/>
        <color indexed="8"/>
        <rFont val="Times New Roman"/>
        <charset val="134"/>
      </rPr>
      <t>1.4</t>
    </r>
    <r>
      <rPr>
        <sz val="10"/>
        <color indexed="8"/>
        <rFont val="宋体"/>
        <charset val="134"/>
      </rPr>
      <t>米</t>
    </r>
  </si>
  <si>
    <t>2025</t>
  </si>
  <si>
    <r>
      <rPr>
        <sz val="10"/>
        <color indexed="8"/>
        <rFont val="宋体"/>
        <charset val="134"/>
      </rPr>
      <t>宝宝椅</t>
    </r>
  </si>
  <si>
    <t>2026</t>
  </si>
  <si>
    <r>
      <rPr>
        <sz val="10"/>
        <color indexed="8"/>
        <rFont val="宋体"/>
        <charset val="134"/>
      </rPr>
      <t>单人床</t>
    </r>
  </si>
  <si>
    <t>2027</t>
  </si>
  <si>
    <r>
      <rPr>
        <sz val="10"/>
        <color indexed="8"/>
        <rFont val="宋体"/>
        <charset val="134"/>
      </rPr>
      <t>服务车</t>
    </r>
  </si>
  <si>
    <t>2028</t>
  </si>
  <si>
    <r>
      <rPr>
        <sz val="10"/>
        <color indexed="8"/>
        <rFont val="宋体"/>
        <charset val="134"/>
      </rPr>
      <t>布草车</t>
    </r>
  </si>
  <si>
    <t>2029</t>
  </si>
  <si>
    <r>
      <rPr>
        <sz val="10"/>
        <color indexed="8"/>
        <rFont val="Times New Roman"/>
        <charset val="134"/>
      </rPr>
      <t>12</t>
    </r>
    <r>
      <rPr>
        <sz val="10"/>
        <color indexed="8"/>
        <rFont val="宋体"/>
        <charset val="134"/>
      </rPr>
      <t>头雨伞架</t>
    </r>
  </si>
  <si>
    <t>2030</t>
  </si>
  <si>
    <r>
      <rPr>
        <sz val="10"/>
        <color indexed="8"/>
        <rFont val="宋体"/>
        <charset val="134"/>
      </rPr>
      <t>钛金垃圾筒</t>
    </r>
  </si>
  <si>
    <t>2031</t>
  </si>
  <si>
    <r>
      <rPr>
        <sz val="10"/>
        <color indexed="8"/>
        <rFont val="Times New Roman"/>
        <charset val="134"/>
      </rPr>
      <t>6L</t>
    </r>
    <r>
      <rPr>
        <sz val="10"/>
        <color indexed="8"/>
        <rFont val="宋体"/>
        <charset val="134"/>
      </rPr>
      <t>热水器</t>
    </r>
  </si>
  <si>
    <t>2032</t>
  </si>
  <si>
    <r>
      <rPr>
        <sz val="10"/>
        <color indexed="8"/>
        <rFont val="宋体"/>
        <charset val="134"/>
      </rPr>
      <t>空压机</t>
    </r>
  </si>
  <si>
    <t>2033</t>
  </si>
  <si>
    <r>
      <rPr>
        <sz val="10"/>
        <color indexed="8"/>
        <rFont val="宋体"/>
        <charset val="134"/>
      </rPr>
      <t>砂轮机</t>
    </r>
    <r>
      <rPr>
        <sz val="10"/>
        <color indexed="8"/>
        <rFont val="Times New Roman"/>
        <charset val="134"/>
      </rPr>
      <t>150/m</t>
    </r>
  </si>
  <si>
    <t>2034</t>
  </si>
  <si>
    <r>
      <rPr>
        <sz val="10"/>
        <color indexed="8"/>
        <rFont val="宋体"/>
        <charset val="134"/>
      </rPr>
      <t>角磨机</t>
    </r>
    <r>
      <rPr>
        <sz val="10"/>
        <color indexed="8"/>
        <rFont val="Times New Roman"/>
        <charset val="134"/>
      </rPr>
      <t>1</t>
    </r>
  </si>
  <si>
    <t>2035</t>
  </si>
  <si>
    <r>
      <rPr>
        <sz val="10"/>
        <color indexed="8"/>
        <rFont val="宋体"/>
        <charset val="134"/>
      </rPr>
      <t>压力钳</t>
    </r>
  </si>
  <si>
    <t>2036</t>
  </si>
  <si>
    <r>
      <rPr>
        <sz val="10"/>
        <color indexed="8"/>
        <rFont val="宋体"/>
        <charset val="134"/>
      </rPr>
      <t>台虎钳</t>
    </r>
    <r>
      <rPr>
        <sz val="10"/>
        <color indexed="8"/>
        <rFont val="Times New Roman"/>
        <charset val="134"/>
      </rPr>
      <t>1</t>
    </r>
  </si>
  <si>
    <t>2037</t>
  </si>
  <si>
    <r>
      <rPr>
        <sz val="10"/>
        <color indexed="8"/>
        <rFont val="宋体"/>
        <charset val="134"/>
      </rPr>
      <t>切割机</t>
    </r>
  </si>
  <si>
    <t>2038</t>
  </si>
  <si>
    <r>
      <rPr>
        <sz val="10"/>
        <color indexed="8"/>
        <rFont val="宋体"/>
        <charset val="134"/>
      </rPr>
      <t>电焊机</t>
    </r>
  </si>
  <si>
    <t>2039</t>
  </si>
  <si>
    <r>
      <rPr>
        <sz val="10"/>
        <color indexed="8"/>
        <rFont val="Times New Roman"/>
        <charset val="134"/>
      </rPr>
      <t>2</t>
    </r>
    <r>
      <rPr>
        <sz val="10"/>
        <color indexed="8"/>
        <rFont val="宋体"/>
        <charset val="134"/>
      </rPr>
      <t>米合页梯</t>
    </r>
  </si>
  <si>
    <t>2040</t>
  </si>
  <si>
    <r>
      <rPr>
        <sz val="10"/>
        <color indexed="8"/>
        <rFont val="宋体"/>
        <charset val="134"/>
      </rPr>
      <t>打孔钳</t>
    </r>
  </si>
  <si>
    <t>2041</t>
  </si>
  <si>
    <r>
      <rPr>
        <sz val="10"/>
        <color indexed="8"/>
        <rFont val="宋体"/>
        <charset val="134"/>
      </rPr>
      <t>台钻</t>
    </r>
    <r>
      <rPr>
        <sz val="10"/>
        <color indexed="8"/>
        <rFont val="Times New Roman"/>
        <charset val="134"/>
      </rPr>
      <t>16</t>
    </r>
  </si>
  <si>
    <t>2042</t>
  </si>
  <si>
    <r>
      <rPr>
        <sz val="10"/>
        <color indexed="8"/>
        <rFont val="宋体"/>
        <charset val="134"/>
      </rPr>
      <t>高压杆</t>
    </r>
    <r>
      <rPr>
        <sz val="10"/>
        <color indexed="8"/>
        <rFont val="Times New Roman"/>
        <charset val="134"/>
      </rPr>
      <t>3m</t>
    </r>
  </si>
  <si>
    <t>2043</t>
  </si>
  <si>
    <r>
      <rPr>
        <sz val="10"/>
        <color indexed="8"/>
        <rFont val="宋体"/>
        <charset val="134"/>
      </rPr>
      <t>迎宾台</t>
    </r>
  </si>
  <si>
    <t>2044</t>
  </si>
  <si>
    <r>
      <rPr>
        <sz val="10"/>
        <color indexed="8"/>
        <rFont val="宋体"/>
        <charset val="134"/>
      </rPr>
      <t>对讲机</t>
    </r>
  </si>
  <si>
    <t>2045</t>
  </si>
  <si>
    <r>
      <rPr>
        <sz val="10"/>
        <color indexed="8"/>
        <rFont val="宋体"/>
        <charset val="134"/>
      </rPr>
      <t>热熔器</t>
    </r>
  </si>
  <si>
    <t>2046</t>
  </si>
  <si>
    <r>
      <rPr>
        <sz val="10"/>
        <color indexed="8"/>
        <rFont val="宋体"/>
        <charset val="134"/>
      </rPr>
      <t>万能表</t>
    </r>
  </si>
  <si>
    <t>2047</t>
  </si>
  <si>
    <r>
      <rPr>
        <sz val="10"/>
        <color indexed="8"/>
        <rFont val="宋体"/>
        <charset val="134"/>
      </rPr>
      <t>拉栁枪</t>
    </r>
  </si>
  <si>
    <t>2048</t>
  </si>
  <si>
    <r>
      <rPr>
        <sz val="10"/>
        <color indexed="8"/>
        <rFont val="宋体"/>
        <charset val="134"/>
      </rPr>
      <t>压水机</t>
    </r>
    <r>
      <rPr>
        <sz val="10"/>
        <color indexed="8"/>
        <rFont val="Times New Roman"/>
        <charset val="134"/>
      </rPr>
      <t>40</t>
    </r>
    <r>
      <rPr>
        <sz val="10"/>
        <color indexed="8"/>
        <rFont val="宋体"/>
        <charset val="134"/>
      </rPr>
      <t>升</t>
    </r>
  </si>
  <si>
    <t>2049</t>
  </si>
  <si>
    <r>
      <rPr>
        <sz val="10"/>
        <color indexed="8"/>
        <rFont val="宋体"/>
        <charset val="134"/>
      </rPr>
      <t>小毛巾柜</t>
    </r>
  </si>
  <si>
    <t>2050</t>
  </si>
  <si>
    <r>
      <rPr>
        <sz val="10"/>
        <color indexed="8"/>
        <rFont val="宋体"/>
        <charset val="134"/>
      </rPr>
      <t>热水器</t>
    </r>
  </si>
  <si>
    <t>2051</t>
  </si>
  <si>
    <r>
      <rPr>
        <sz val="10"/>
        <color indexed="8"/>
        <rFont val="宋体"/>
        <charset val="134"/>
      </rPr>
      <t>揉面机</t>
    </r>
  </si>
  <si>
    <t>2052</t>
  </si>
  <si>
    <r>
      <rPr>
        <sz val="10"/>
        <color indexed="8"/>
        <rFont val="宋体"/>
        <charset val="134"/>
      </rPr>
      <t>工作台</t>
    </r>
  </si>
  <si>
    <t>2053</t>
  </si>
  <si>
    <r>
      <rPr>
        <sz val="10"/>
        <color indexed="8"/>
        <rFont val="宋体"/>
        <charset val="134"/>
      </rPr>
      <t>单星盆台</t>
    </r>
  </si>
  <si>
    <t>2054</t>
  </si>
  <si>
    <r>
      <rPr>
        <sz val="10"/>
        <color indexed="8"/>
        <rFont val="宋体"/>
        <charset val="134"/>
      </rPr>
      <t>工作台连下一层板</t>
    </r>
  </si>
  <si>
    <t>2055</t>
  </si>
  <si>
    <r>
      <rPr>
        <sz val="10"/>
        <color indexed="8"/>
        <rFont val="宋体"/>
        <charset val="134"/>
      </rPr>
      <t>鲍鱼车</t>
    </r>
    <r>
      <rPr>
        <sz val="10"/>
        <color indexed="8"/>
        <rFont val="Times New Roman"/>
        <charset val="134"/>
      </rPr>
      <t>2</t>
    </r>
  </si>
  <si>
    <t>2056</t>
  </si>
  <si>
    <r>
      <rPr>
        <sz val="10"/>
        <color indexed="8"/>
        <rFont val="宋体"/>
        <charset val="134"/>
      </rPr>
      <t>宴会椅</t>
    </r>
  </si>
  <si>
    <t>2057</t>
  </si>
  <si>
    <r>
      <rPr>
        <sz val="10"/>
        <color indexed="8"/>
        <rFont val="宋体"/>
        <charset val="134"/>
      </rPr>
      <t>阳光式宝包厢餐椅</t>
    </r>
  </si>
  <si>
    <t>2058</t>
  </si>
  <si>
    <r>
      <rPr>
        <sz val="10"/>
        <color indexed="8"/>
        <rFont val="宋体"/>
        <charset val="134"/>
      </rPr>
      <t>配餐柜</t>
    </r>
  </si>
  <si>
    <t>2059</t>
  </si>
  <si>
    <r>
      <rPr>
        <sz val="10"/>
        <color indexed="8"/>
        <rFont val="宋体"/>
        <charset val="134"/>
      </rPr>
      <t>麦芽糠车</t>
    </r>
  </si>
  <si>
    <t>2060</t>
  </si>
  <si>
    <r>
      <rPr>
        <sz val="10"/>
        <color indexed="8"/>
        <rFont val="宋体"/>
        <charset val="134"/>
      </rPr>
      <t>发酵箱</t>
    </r>
  </si>
  <si>
    <t>2061</t>
  </si>
  <si>
    <r>
      <rPr>
        <sz val="10"/>
        <color indexed="8"/>
        <rFont val="宋体"/>
        <charset val="134"/>
      </rPr>
      <t>调料拼台</t>
    </r>
  </si>
  <si>
    <t>2062</t>
  </si>
  <si>
    <r>
      <rPr>
        <sz val="10"/>
        <color indexed="8"/>
        <rFont val="宋体"/>
        <charset val="134"/>
      </rPr>
      <t>台面二层架</t>
    </r>
  </si>
  <si>
    <t>2063</t>
  </si>
  <si>
    <r>
      <rPr>
        <sz val="10"/>
        <color indexed="8"/>
        <rFont val="宋体"/>
        <charset val="134"/>
      </rPr>
      <t>调料拼台</t>
    </r>
    <r>
      <rPr>
        <sz val="10"/>
        <color indexed="8"/>
        <rFont val="Times New Roman"/>
        <charset val="134"/>
      </rPr>
      <t>350*1200*80</t>
    </r>
  </si>
  <si>
    <t>2064</t>
  </si>
  <si>
    <r>
      <rPr>
        <sz val="10"/>
        <color indexed="8"/>
        <rFont val="宋体"/>
        <charset val="134"/>
      </rPr>
      <t>双头鲍鱼炉</t>
    </r>
  </si>
  <si>
    <t>2065</t>
  </si>
  <si>
    <r>
      <rPr>
        <sz val="10"/>
        <color indexed="8"/>
        <rFont val="宋体"/>
        <charset val="134"/>
      </rPr>
      <t>活动面粉车</t>
    </r>
  </si>
  <si>
    <t>2066</t>
  </si>
  <si>
    <r>
      <rPr>
        <sz val="10"/>
        <color indexed="8"/>
        <rFont val="宋体"/>
        <charset val="134"/>
      </rPr>
      <t>不锈钢双门消毒柜</t>
    </r>
  </si>
  <si>
    <t>2067</t>
  </si>
  <si>
    <r>
      <rPr>
        <sz val="10"/>
        <color indexed="8"/>
        <rFont val="宋体"/>
        <charset val="134"/>
      </rPr>
      <t>双星盆台</t>
    </r>
  </si>
  <si>
    <t>2068</t>
  </si>
  <si>
    <r>
      <rPr>
        <sz val="10"/>
        <color indexed="8"/>
        <rFont val="宋体"/>
        <charset val="134"/>
      </rPr>
      <t>单洗手星连感应龙头</t>
    </r>
  </si>
  <si>
    <t>2069</t>
  </si>
  <si>
    <r>
      <rPr>
        <sz val="10"/>
        <color indexed="8"/>
        <rFont val="宋体"/>
        <charset val="134"/>
      </rPr>
      <t>可燃气体泄漏检漏仪</t>
    </r>
  </si>
  <si>
    <t>2070</t>
  </si>
  <si>
    <r>
      <rPr>
        <sz val="10"/>
        <color indexed="8"/>
        <rFont val="宋体"/>
        <charset val="134"/>
      </rPr>
      <t>收餐车</t>
    </r>
  </si>
  <si>
    <t>2071</t>
  </si>
  <si>
    <r>
      <rPr>
        <sz val="10"/>
        <color indexed="8"/>
        <rFont val="宋体"/>
        <charset val="134"/>
      </rPr>
      <t>压力煲</t>
    </r>
  </si>
  <si>
    <t>2072</t>
  </si>
  <si>
    <r>
      <rPr>
        <sz val="10"/>
        <color indexed="8"/>
        <rFont val="宋体"/>
        <charset val="134"/>
      </rPr>
      <t>不锈钢桶（大）</t>
    </r>
  </si>
  <si>
    <t>2073</t>
  </si>
  <si>
    <r>
      <rPr>
        <sz val="10"/>
        <color indexed="8"/>
        <rFont val="宋体"/>
        <charset val="134"/>
      </rPr>
      <t>不锈钢桶（中）</t>
    </r>
  </si>
  <si>
    <t>2074</t>
  </si>
  <si>
    <r>
      <rPr>
        <sz val="10"/>
        <color indexed="8"/>
        <rFont val="宋体"/>
        <charset val="134"/>
      </rPr>
      <t>不锈钢桶（小）</t>
    </r>
  </si>
  <si>
    <t>2075</t>
  </si>
  <si>
    <r>
      <rPr>
        <sz val="10"/>
        <color indexed="8"/>
        <rFont val="宋体"/>
        <charset val="134"/>
      </rPr>
      <t>榨汁机</t>
    </r>
  </si>
  <si>
    <t>2076</t>
  </si>
  <si>
    <r>
      <rPr>
        <sz val="10"/>
        <color indexed="8"/>
        <rFont val="宋体"/>
        <charset val="134"/>
      </rPr>
      <t>冰雕模具</t>
    </r>
  </si>
  <si>
    <t>2077</t>
  </si>
  <si>
    <r>
      <rPr>
        <sz val="10"/>
        <color indexed="8"/>
        <rFont val="宋体"/>
        <charset val="134"/>
      </rPr>
      <t>铝合金绞丝机</t>
    </r>
  </si>
  <si>
    <t>2078</t>
  </si>
  <si>
    <r>
      <rPr>
        <sz val="10"/>
        <color indexed="8"/>
        <rFont val="宋体"/>
        <charset val="134"/>
      </rPr>
      <t>塑料切菜器</t>
    </r>
  </si>
  <si>
    <t>2079</t>
  </si>
  <si>
    <r>
      <rPr>
        <sz val="10"/>
        <color indexed="8"/>
        <rFont val="宋体"/>
        <charset val="134"/>
      </rPr>
      <t>二层小消毒柜</t>
    </r>
  </si>
  <si>
    <t>2080</t>
  </si>
  <si>
    <r>
      <rPr>
        <sz val="10"/>
        <color indexed="8"/>
        <rFont val="宋体"/>
        <charset val="134"/>
      </rPr>
      <t>保温柜</t>
    </r>
  </si>
  <si>
    <t>2081</t>
  </si>
  <si>
    <r>
      <rPr>
        <sz val="10"/>
        <color indexed="8"/>
        <rFont val="宋体"/>
        <charset val="134"/>
      </rPr>
      <t>熟笼车</t>
    </r>
  </si>
  <si>
    <t>2082</t>
  </si>
  <si>
    <r>
      <rPr>
        <sz val="10"/>
        <color indexed="8"/>
        <rFont val="宋体"/>
        <charset val="134"/>
      </rPr>
      <t>烧腊吊架连油盆</t>
    </r>
  </si>
  <si>
    <t>2083</t>
  </si>
  <si>
    <r>
      <rPr>
        <sz val="10"/>
        <color indexed="8"/>
        <rFont val="宋体"/>
        <charset val="134"/>
      </rPr>
      <t>宰杀台</t>
    </r>
  </si>
  <si>
    <t>2084</t>
  </si>
  <si>
    <r>
      <rPr>
        <sz val="10"/>
        <color indexed="8"/>
        <rFont val="宋体"/>
        <charset val="134"/>
      </rPr>
      <t>木面案板台</t>
    </r>
  </si>
  <si>
    <t>2085</t>
  </si>
  <si>
    <r>
      <rPr>
        <sz val="10"/>
        <color indexed="8"/>
        <rFont val="宋体"/>
        <charset val="134"/>
      </rPr>
      <t>双大星盆台</t>
    </r>
  </si>
  <si>
    <t>2086</t>
  </si>
  <si>
    <r>
      <rPr>
        <sz val="10"/>
        <color indexed="8"/>
        <rFont val="宋体"/>
        <charset val="134"/>
      </rPr>
      <t>双斗拖把池</t>
    </r>
  </si>
  <si>
    <t>2087</t>
  </si>
  <si>
    <r>
      <rPr>
        <sz val="10"/>
        <color indexed="8"/>
        <rFont val="宋体"/>
        <charset val="134"/>
      </rPr>
      <t>保洁柜</t>
    </r>
  </si>
  <si>
    <t>2088</t>
  </si>
  <si>
    <r>
      <rPr>
        <sz val="10"/>
        <color indexed="8"/>
        <rFont val="宋体"/>
        <charset val="134"/>
      </rPr>
      <t>单斗水池</t>
    </r>
  </si>
  <si>
    <t>2089</t>
  </si>
  <si>
    <r>
      <rPr>
        <sz val="10"/>
        <color indexed="8"/>
        <rFont val="宋体"/>
        <charset val="134"/>
      </rPr>
      <t>黑金刚立式指示牌</t>
    </r>
  </si>
  <si>
    <t>2090</t>
  </si>
  <si>
    <r>
      <rPr>
        <sz val="10"/>
        <color indexed="8"/>
        <rFont val="宋体"/>
        <charset val="134"/>
      </rPr>
      <t>灭蝇灯</t>
    </r>
  </si>
  <si>
    <r>
      <rPr>
        <sz val="10"/>
        <rFont val="宋体"/>
        <charset val="134"/>
      </rPr>
      <t>对讲机</t>
    </r>
  </si>
  <si>
    <t>常宁宫餐饮部</t>
  </si>
  <si>
    <r>
      <rPr>
        <sz val="10"/>
        <color indexed="8"/>
        <rFont val="宋体"/>
        <charset val="134"/>
      </rPr>
      <t>无烟烧烤炉</t>
    </r>
  </si>
  <si>
    <r>
      <rPr>
        <sz val="10"/>
        <color indexed="8"/>
        <rFont val="宋体"/>
        <charset val="134"/>
      </rPr>
      <t>果汁饮料桶</t>
    </r>
  </si>
  <si>
    <r>
      <rPr>
        <sz val="10"/>
        <color indexed="8"/>
        <rFont val="Times New Roman"/>
        <charset val="134"/>
      </rPr>
      <t>1.8</t>
    </r>
    <r>
      <rPr>
        <sz val="10"/>
        <color indexed="8"/>
        <rFont val="宋体"/>
        <charset val="134"/>
      </rPr>
      <t>米桌子</t>
    </r>
  </si>
  <si>
    <r>
      <rPr>
        <sz val="10"/>
        <color indexed="8"/>
        <rFont val="Times New Roman"/>
        <charset val="134"/>
      </rPr>
      <t>2</t>
    </r>
    <r>
      <rPr>
        <sz val="10"/>
        <color indexed="8"/>
        <rFont val="宋体"/>
        <charset val="134"/>
      </rPr>
      <t>米圆桌</t>
    </r>
  </si>
  <si>
    <r>
      <rPr>
        <sz val="10"/>
        <color indexed="8"/>
        <rFont val="宋体"/>
        <charset val="134"/>
      </rPr>
      <t>圆桌</t>
    </r>
  </si>
  <si>
    <r>
      <rPr>
        <sz val="10"/>
        <color indexed="8"/>
        <rFont val="宋体"/>
        <charset val="134"/>
      </rPr>
      <t>短板凳</t>
    </r>
  </si>
  <si>
    <r>
      <rPr>
        <sz val="10"/>
        <rFont val="宋体"/>
        <charset val="134"/>
      </rPr>
      <t>把</t>
    </r>
  </si>
  <si>
    <r>
      <rPr>
        <sz val="10"/>
        <color indexed="8"/>
        <rFont val="宋体"/>
        <charset val="134"/>
      </rPr>
      <t>会议桌</t>
    </r>
  </si>
  <si>
    <r>
      <rPr>
        <sz val="10"/>
        <color indexed="8"/>
        <rFont val="宋体"/>
        <charset val="134"/>
      </rPr>
      <t>椅子</t>
    </r>
  </si>
  <si>
    <r>
      <rPr>
        <sz val="10"/>
        <color indexed="8"/>
        <rFont val="宋体"/>
        <charset val="134"/>
      </rPr>
      <t>汤池露营灯</t>
    </r>
  </si>
  <si>
    <r>
      <rPr>
        <sz val="10"/>
        <color indexed="8"/>
        <rFont val="宋体"/>
        <charset val="134"/>
      </rPr>
      <t>创维电视</t>
    </r>
  </si>
  <si>
    <r>
      <rPr>
        <sz val="10"/>
        <color indexed="8"/>
        <rFont val="宋体"/>
        <charset val="134"/>
      </rPr>
      <t>康佳液晶电视机</t>
    </r>
  </si>
  <si>
    <r>
      <rPr>
        <sz val="10"/>
        <color indexed="8"/>
        <rFont val="宋体"/>
        <charset val="134"/>
      </rPr>
      <t>苏泊尔挂烫机</t>
    </r>
  </si>
  <si>
    <r>
      <rPr>
        <sz val="10"/>
        <color indexed="8"/>
        <rFont val="宋体"/>
        <charset val="134"/>
      </rPr>
      <t>中央书吧小圆几</t>
    </r>
  </si>
  <si>
    <t>常宁宫商娱婚庆部</t>
  </si>
  <si>
    <r>
      <rPr>
        <sz val="10"/>
        <color indexed="8"/>
        <rFont val="宋体"/>
        <charset val="134"/>
      </rPr>
      <t>天幕</t>
    </r>
  </si>
  <si>
    <r>
      <rPr>
        <sz val="10"/>
        <color indexed="8"/>
        <rFont val="宋体"/>
        <charset val="134"/>
      </rPr>
      <t>桌子</t>
    </r>
  </si>
  <si>
    <r>
      <rPr>
        <sz val="10"/>
        <color indexed="8"/>
        <rFont val="宋体"/>
        <charset val="134"/>
      </rPr>
      <t>高速吹风机</t>
    </r>
  </si>
  <si>
    <r>
      <rPr>
        <sz val="10"/>
        <color indexed="8"/>
        <rFont val="宋体"/>
        <charset val="134"/>
      </rPr>
      <t>围炉竹椅</t>
    </r>
  </si>
  <si>
    <r>
      <rPr>
        <sz val="10"/>
        <color indexed="8"/>
        <rFont val="宋体"/>
        <charset val="134"/>
      </rPr>
      <t>围炉罐罐茶炉</t>
    </r>
  </si>
  <si>
    <r>
      <rPr>
        <sz val="10"/>
        <color indexed="8"/>
        <rFont val="宋体"/>
        <charset val="134"/>
      </rPr>
      <t>罐罐茶日式煮茶</t>
    </r>
  </si>
  <si>
    <r>
      <rPr>
        <sz val="10"/>
        <color indexed="8"/>
        <rFont val="宋体"/>
        <charset val="134"/>
      </rPr>
      <t>罐罐茶带木托烤架</t>
    </r>
  </si>
  <si>
    <r>
      <rPr>
        <sz val="10"/>
        <color indexed="8"/>
        <rFont val="宋体"/>
        <charset val="134"/>
      </rPr>
      <t>日式粗陶暖炉</t>
    </r>
  </si>
  <si>
    <r>
      <rPr>
        <sz val="10"/>
        <color indexed="8"/>
        <rFont val="宋体"/>
        <charset val="134"/>
      </rPr>
      <t>复古磨豆机摩天轮款</t>
    </r>
  </si>
  <si>
    <r>
      <rPr>
        <sz val="10"/>
        <color indexed="8"/>
        <rFont val="宋体"/>
        <charset val="134"/>
      </rPr>
      <t>卡其色户外折叠躺椅</t>
    </r>
  </si>
  <si>
    <r>
      <rPr>
        <sz val="10"/>
        <color indexed="8"/>
        <rFont val="宋体"/>
        <charset val="134"/>
      </rPr>
      <t>六门更衣柜</t>
    </r>
  </si>
  <si>
    <t>2015-06-25</t>
  </si>
  <si>
    <t>常宁宫全质安保部</t>
  </si>
  <si>
    <r>
      <rPr>
        <sz val="10"/>
        <color indexed="8"/>
        <rFont val="宋体"/>
        <charset val="134"/>
      </rPr>
      <t>彩色红外摄像机</t>
    </r>
  </si>
  <si>
    <r>
      <rPr>
        <sz val="10"/>
        <color indexed="8"/>
        <rFont val="宋体"/>
        <charset val="134"/>
      </rPr>
      <t>韩国大浦摄像机</t>
    </r>
  </si>
  <si>
    <r>
      <rPr>
        <sz val="10"/>
        <color indexed="8"/>
        <rFont val="宋体"/>
        <charset val="134"/>
      </rPr>
      <t>摄像头</t>
    </r>
  </si>
  <si>
    <r>
      <rPr>
        <sz val="10"/>
        <color indexed="8"/>
        <rFont val="宋体"/>
        <charset val="134"/>
      </rPr>
      <t>电梯专用摄像头</t>
    </r>
  </si>
  <si>
    <r>
      <rPr>
        <sz val="10"/>
        <color indexed="8"/>
        <rFont val="宋体"/>
        <charset val="134"/>
      </rPr>
      <t>枪机网络摄像头</t>
    </r>
  </si>
  <si>
    <r>
      <rPr>
        <sz val="10"/>
        <color indexed="8"/>
        <rFont val="宋体"/>
        <charset val="134"/>
      </rPr>
      <t>半球摄像机</t>
    </r>
  </si>
  <si>
    <r>
      <rPr>
        <sz val="10"/>
        <color indexed="8"/>
        <rFont val="宋体"/>
        <charset val="134"/>
      </rPr>
      <t>交换机</t>
    </r>
  </si>
  <si>
    <r>
      <rPr>
        <sz val="10"/>
        <color indexed="8"/>
        <rFont val="宋体"/>
        <charset val="134"/>
      </rPr>
      <t>网络摄像机</t>
    </r>
  </si>
  <si>
    <r>
      <rPr>
        <sz val="10"/>
        <color indexed="8"/>
        <rFont val="宋体"/>
        <charset val="134"/>
      </rPr>
      <t>园艺剪</t>
    </r>
  </si>
  <si>
    <t>2018-06-25</t>
  </si>
  <si>
    <r>
      <rPr>
        <sz val="10"/>
        <color indexed="8"/>
        <rFont val="Times New Roman"/>
        <charset val="134"/>
      </rPr>
      <t>4-2</t>
    </r>
    <r>
      <rPr>
        <sz val="10"/>
        <color indexed="8"/>
        <rFont val="宋体"/>
        <charset val="134"/>
      </rPr>
      <t>灭火器箱子</t>
    </r>
  </si>
  <si>
    <r>
      <rPr>
        <sz val="10"/>
        <color indexed="8"/>
        <rFont val="宋体"/>
        <charset val="134"/>
      </rPr>
      <t>打印机</t>
    </r>
  </si>
  <si>
    <t>2011-02-25</t>
  </si>
  <si>
    <r>
      <rPr>
        <sz val="10"/>
        <color indexed="8"/>
        <rFont val="宋体"/>
        <charset val="134"/>
      </rPr>
      <t>办公桌</t>
    </r>
    <r>
      <rPr>
        <sz val="10"/>
        <color indexed="8"/>
        <rFont val="Times New Roman"/>
        <charset val="134"/>
      </rPr>
      <t>1.1</t>
    </r>
    <r>
      <rPr>
        <sz val="10"/>
        <color indexed="8"/>
        <rFont val="宋体"/>
        <charset val="134"/>
      </rPr>
      <t>米</t>
    </r>
  </si>
  <si>
    <t>2019-08-25</t>
  </si>
  <si>
    <r>
      <rPr>
        <sz val="10"/>
        <color indexed="8"/>
        <rFont val="宋体"/>
        <charset val="134"/>
      </rPr>
      <t>太阳能灯</t>
    </r>
  </si>
  <si>
    <t>常宁宫设备工程部</t>
  </si>
  <si>
    <t>USP</t>
  </si>
  <si>
    <t>2016-04-25</t>
  </si>
  <si>
    <t>常宁宫综合办公室</t>
  </si>
  <si>
    <t>常宁宫投资业务部</t>
  </si>
  <si>
    <r>
      <rPr>
        <sz val="10"/>
        <color indexed="8"/>
        <rFont val="宋体"/>
        <charset val="134"/>
      </rPr>
      <t>鞋套机</t>
    </r>
  </si>
  <si>
    <r>
      <rPr>
        <sz val="10"/>
        <color indexed="8"/>
        <rFont val="宋体"/>
        <charset val="134"/>
      </rPr>
      <t>星星冰箱</t>
    </r>
  </si>
  <si>
    <r>
      <rPr>
        <sz val="10"/>
        <color indexed="8"/>
        <rFont val="宋体"/>
        <charset val="134"/>
      </rPr>
      <t>婴儿浴盆</t>
    </r>
  </si>
  <si>
    <r>
      <rPr>
        <sz val="10"/>
        <color indexed="8"/>
        <rFont val="宋体"/>
        <charset val="134"/>
      </rPr>
      <t>电磁波治疗仪</t>
    </r>
  </si>
  <si>
    <r>
      <rPr>
        <sz val="10"/>
        <color indexed="8"/>
        <rFont val="宋体"/>
        <charset val="134"/>
      </rPr>
      <t>投影支架屏幕</t>
    </r>
  </si>
  <si>
    <r>
      <rPr>
        <sz val="10"/>
        <color indexed="8"/>
        <rFont val="宋体"/>
        <charset val="134"/>
      </rPr>
      <t>电磁炉</t>
    </r>
  </si>
  <si>
    <r>
      <rPr>
        <sz val="10"/>
        <color indexed="8"/>
        <rFont val="宋体"/>
        <charset val="134"/>
      </rPr>
      <t>电水壶</t>
    </r>
  </si>
  <si>
    <r>
      <rPr>
        <sz val="10"/>
        <color indexed="8"/>
        <rFont val="宋体"/>
        <charset val="134"/>
      </rPr>
      <t>考勤机</t>
    </r>
  </si>
  <si>
    <r>
      <rPr>
        <sz val="10"/>
        <color indexed="8"/>
        <rFont val="宋体"/>
        <charset val="134"/>
      </rPr>
      <t>加湿器</t>
    </r>
  </si>
  <si>
    <r>
      <rPr>
        <sz val="10"/>
        <color indexed="8"/>
        <rFont val="Times New Roman"/>
        <charset val="134"/>
      </rPr>
      <t>Y-06</t>
    </r>
    <r>
      <rPr>
        <sz val="10"/>
        <color indexed="8"/>
        <rFont val="宋体"/>
        <charset val="134"/>
      </rPr>
      <t>椅子</t>
    </r>
  </si>
  <si>
    <r>
      <rPr>
        <sz val="10"/>
        <color indexed="8"/>
        <rFont val="Times New Roman"/>
        <charset val="134"/>
      </rPr>
      <t>Y-27</t>
    </r>
    <r>
      <rPr>
        <sz val="10"/>
        <color indexed="8"/>
        <rFont val="宋体"/>
        <charset val="134"/>
      </rPr>
      <t>椅子</t>
    </r>
  </si>
  <si>
    <r>
      <rPr>
        <sz val="10"/>
        <color indexed="8"/>
        <rFont val="Times New Roman"/>
        <charset val="134"/>
      </rPr>
      <t>Y-25</t>
    </r>
    <r>
      <rPr>
        <sz val="10"/>
        <color indexed="8"/>
        <rFont val="宋体"/>
        <charset val="134"/>
      </rPr>
      <t>椅子</t>
    </r>
  </si>
  <si>
    <r>
      <rPr>
        <sz val="10"/>
        <color indexed="8"/>
        <rFont val="宋体"/>
        <charset val="134"/>
      </rPr>
      <t>美菱破壁机</t>
    </r>
  </si>
  <si>
    <t>常宁宫营销部</t>
  </si>
  <si>
    <r>
      <rPr>
        <sz val="10"/>
        <color indexed="8"/>
        <rFont val="宋体"/>
        <charset val="134"/>
      </rPr>
      <t>红檀电话几</t>
    </r>
  </si>
  <si>
    <r>
      <rPr>
        <sz val="10"/>
        <rFont val="宋体"/>
        <charset val="134"/>
      </rPr>
      <t>张</t>
    </r>
  </si>
  <si>
    <r>
      <rPr>
        <sz val="10"/>
        <rFont val="宋体"/>
        <charset val="134"/>
      </rPr>
      <t>指甲剪</t>
    </r>
  </si>
  <si>
    <r>
      <rPr>
        <sz val="10"/>
        <rFont val="宋体"/>
        <charset val="134"/>
      </rPr>
      <t>无线</t>
    </r>
    <r>
      <rPr>
        <sz val="10"/>
        <rFont val="Times New Roman"/>
        <charset val="134"/>
      </rPr>
      <t>AP</t>
    </r>
  </si>
  <si>
    <r>
      <rPr>
        <sz val="10"/>
        <rFont val="宋体"/>
        <charset val="134"/>
      </rPr>
      <t>索尼录音笔</t>
    </r>
  </si>
  <si>
    <r>
      <rPr>
        <sz val="10"/>
        <rFont val="宋体"/>
        <charset val="134"/>
      </rPr>
      <t>碎纸机</t>
    </r>
  </si>
  <si>
    <r>
      <rPr>
        <sz val="10"/>
        <rFont val="宋体"/>
        <charset val="134"/>
      </rPr>
      <t>手电钻</t>
    </r>
  </si>
  <si>
    <r>
      <rPr>
        <sz val="10"/>
        <rFont val="宋体"/>
        <charset val="134"/>
      </rPr>
      <t>鸡翅皇官桌子</t>
    </r>
  </si>
  <si>
    <r>
      <rPr>
        <sz val="10"/>
        <rFont val="宋体"/>
        <charset val="134"/>
      </rPr>
      <t>十二门更衣柜</t>
    </r>
  </si>
  <si>
    <r>
      <rPr>
        <sz val="10"/>
        <rFont val="宋体"/>
        <charset val="134"/>
      </rPr>
      <t>五节文件柜</t>
    </r>
  </si>
  <si>
    <r>
      <rPr>
        <sz val="10"/>
        <rFont val="宋体"/>
        <charset val="134"/>
      </rPr>
      <t>衣架</t>
    </r>
  </si>
  <si>
    <r>
      <rPr>
        <sz val="10"/>
        <rFont val="宋体"/>
        <charset val="134"/>
      </rPr>
      <t>移动硬盘</t>
    </r>
  </si>
  <si>
    <r>
      <rPr>
        <sz val="10"/>
        <rFont val="宋体"/>
        <charset val="134"/>
      </rPr>
      <t>块</t>
    </r>
  </si>
  <si>
    <r>
      <rPr>
        <sz val="10"/>
        <rFont val="宋体"/>
        <charset val="134"/>
      </rPr>
      <t>万用表</t>
    </r>
  </si>
  <si>
    <r>
      <rPr>
        <sz val="10"/>
        <rFont val="宋体"/>
        <charset val="134"/>
      </rPr>
      <t>尼康相机包</t>
    </r>
  </si>
  <si>
    <r>
      <rPr>
        <sz val="10"/>
        <rFont val="Times New Roman"/>
        <charset val="134"/>
      </rPr>
      <t>630K</t>
    </r>
    <r>
      <rPr>
        <sz val="10"/>
        <rFont val="宋体"/>
        <charset val="134"/>
      </rPr>
      <t>打印机</t>
    </r>
  </si>
  <si>
    <r>
      <rPr>
        <sz val="10"/>
        <rFont val="宋体"/>
        <charset val="134"/>
      </rPr>
      <t>玻璃长茶几</t>
    </r>
  </si>
  <si>
    <r>
      <rPr>
        <sz val="10"/>
        <rFont val="宋体"/>
        <charset val="134"/>
      </rPr>
      <t>三人位办公桌</t>
    </r>
  </si>
  <si>
    <r>
      <rPr>
        <sz val="10"/>
        <rFont val="宋体"/>
        <charset val="134"/>
      </rPr>
      <t>电热水器</t>
    </r>
  </si>
  <si>
    <r>
      <rPr>
        <sz val="10"/>
        <rFont val="宋体"/>
        <charset val="134"/>
      </rPr>
      <t>双星盆台</t>
    </r>
  </si>
  <si>
    <r>
      <rPr>
        <sz val="10"/>
        <rFont val="宋体"/>
        <charset val="134"/>
      </rPr>
      <t>办公桌</t>
    </r>
  </si>
  <si>
    <r>
      <rPr>
        <sz val="10"/>
        <rFont val="宋体"/>
        <charset val="134"/>
      </rPr>
      <t>平板车</t>
    </r>
  </si>
  <si>
    <r>
      <rPr>
        <sz val="10"/>
        <rFont val="宋体"/>
        <charset val="134"/>
      </rPr>
      <t>无线</t>
    </r>
    <r>
      <rPr>
        <sz val="10"/>
        <rFont val="Times New Roman"/>
        <charset val="134"/>
      </rPr>
      <t>wifi</t>
    </r>
    <r>
      <rPr>
        <sz val="10"/>
        <rFont val="宋体"/>
        <charset val="134"/>
      </rPr>
      <t>路由器</t>
    </r>
  </si>
  <si>
    <r>
      <rPr>
        <sz val="10"/>
        <rFont val="宋体"/>
        <charset val="134"/>
      </rPr>
      <t>金贝佳散光灯</t>
    </r>
  </si>
  <si>
    <r>
      <rPr>
        <sz val="10"/>
        <rFont val="宋体"/>
        <charset val="134"/>
      </rPr>
      <t>客房车</t>
    </r>
    <r>
      <rPr>
        <sz val="10"/>
        <rFont val="Times New Roman"/>
        <charset val="134"/>
      </rPr>
      <t>650</t>
    </r>
  </si>
  <si>
    <r>
      <rPr>
        <sz val="10"/>
        <rFont val="宋体"/>
        <charset val="134"/>
      </rPr>
      <t>三脚架</t>
    </r>
  </si>
  <si>
    <r>
      <rPr>
        <sz val="10"/>
        <rFont val="宋体"/>
        <charset val="134"/>
      </rPr>
      <t>清洁手推车</t>
    </r>
  </si>
  <si>
    <r>
      <rPr>
        <sz val="10"/>
        <rFont val="宋体"/>
        <charset val="134"/>
      </rPr>
      <t>西奥多风幕机</t>
    </r>
    <r>
      <rPr>
        <sz val="10"/>
        <rFont val="Times New Roman"/>
        <charset val="134"/>
      </rPr>
      <t>FM-1215T</t>
    </r>
  </si>
  <si>
    <r>
      <rPr>
        <sz val="10"/>
        <rFont val="Times New Roman"/>
        <charset val="134"/>
      </rPr>
      <t>1.8*1.1*0.6</t>
    </r>
    <r>
      <rPr>
        <sz val="10"/>
        <rFont val="宋体"/>
        <charset val="134"/>
      </rPr>
      <t>展柜</t>
    </r>
  </si>
  <si>
    <r>
      <rPr>
        <sz val="10"/>
        <rFont val="Times New Roman"/>
        <charset val="134"/>
      </rPr>
      <t>1.5*1.1*0.6</t>
    </r>
    <r>
      <rPr>
        <sz val="10"/>
        <rFont val="宋体"/>
        <charset val="134"/>
      </rPr>
      <t>展柜</t>
    </r>
  </si>
  <si>
    <r>
      <rPr>
        <sz val="10"/>
        <rFont val="Times New Roman"/>
        <charset val="134"/>
      </rPr>
      <t>1.2*1.2*1.2</t>
    </r>
    <r>
      <rPr>
        <sz val="10"/>
        <rFont val="宋体"/>
        <charset val="134"/>
      </rPr>
      <t>展柜</t>
    </r>
  </si>
  <si>
    <r>
      <rPr>
        <sz val="10"/>
        <rFont val="Times New Roman"/>
        <charset val="134"/>
      </rPr>
      <t>1.2*1.2*0.4</t>
    </r>
    <r>
      <rPr>
        <sz val="10"/>
        <rFont val="宋体"/>
        <charset val="134"/>
      </rPr>
      <t>展柜</t>
    </r>
  </si>
  <si>
    <r>
      <rPr>
        <sz val="10"/>
        <rFont val="宋体"/>
        <charset val="134"/>
      </rPr>
      <t>点钞机</t>
    </r>
  </si>
  <si>
    <r>
      <rPr>
        <sz val="10"/>
        <rFont val="宋体"/>
        <charset val="134"/>
      </rPr>
      <t>儿童椅</t>
    </r>
    <r>
      <rPr>
        <sz val="10"/>
        <rFont val="Times New Roman"/>
        <charset val="134"/>
      </rPr>
      <t>283</t>
    </r>
  </si>
  <si>
    <r>
      <rPr>
        <sz val="10"/>
        <rFont val="宋体"/>
        <charset val="134"/>
      </rPr>
      <t>儿童椅</t>
    </r>
    <r>
      <rPr>
        <sz val="10"/>
        <rFont val="Times New Roman"/>
        <charset val="134"/>
      </rPr>
      <t>258</t>
    </r>
  </si>
  <si>
    <r>
      <rPr>
        <sz val="10"/>
        <rFont val="宋体"/>
        <charset val="134"/>
      </rPr>
      <t>方桌</t>
    </r>
    <r>
      <rPr>
        <sz val="10"/>
        <rFont val="Times New Roman"/>
        <charset val="134"/>
      </rPr>
      <t>650</t>
    </r>
  </si>
  <si>
    <r>
      <rPr>
        <sz val="10"/>
        <rFont val="宋体"/>
        <charset val="134"/>
      </rPr>
      <t>吧凳</t>
    </r>
  </si>
  <si>
    <r>
      <rPr>
        <sz val="10"/>
        <rFont val="Times New Roman"/>
        <charset val="134"/>
      </rPr>
      <t>2</t>
    </r>
    <r>
      <rPr>
        <sz val="10"/>
        <rFont val="宋体"/>
        <charset val="134"/>
      </rPr>
      <t>米床箱</t>
    </r>
  </si>
  <si>
    <r>
      <rPr>
        <sz val="10"/>
        <rFont val="Times New Roman"/>
        <charset val="134"/>
      </rPr>
      <t>1.2</t>
    </r>
    <r>
      <rPr>
        <sz val="10"/>
        <rFont val="宋体"/>
        <charset val="134"/>
      </rPr>
      <t>米床箱</t>
    </r>
  </si>
  <si>
    <r>
      <rPr>
        <sz val="10"/>
        <rFont val="Times New Roman"/>
        <charset val="134"/>
      </rPr>
      <t>1.5</t>
    </r>
    <r>
      <rPr>
        <sz val="10"/>
        <rFont val="宋体"/>
        <charset val="134"/>
      </rPr>
      <t>米床箱</t>
    </r>
  </si>
  <si>
    <r>
      <rPr>
        <sz val="10"/>
        <rFont val="Times New Roman"/>
        <charset val="134"/>
      </rPr>
      <t>1.8</t>
    </r>
    <r>
      <rPr>
        <sz val="10"/>
        <rFont val="宋体"/>
        <charset val="134"/>
      </rPr>
      <t>米床箱</t>
    </r>
  </si>
  <si>
    <r>
      <rPr>
        <sz val="10"/>
        <rFont val="宋体"/>
        <charset val="134"/>
      </rPr>
      <t>床头柜</t>
    </r>
    <r>
      <rPr>
        <sz val="10"/>
        <rFont val="Times New Roman"/>
        <charset val="134"/>
      </rPr>
      <t>580</t>
    </r>
  </si>
  <si>
    <r>
      <rPr>
        <sz val="10"/>
        <rFont val="宋体"/>
        <charset val="134"/>
      </rPr>
      <t>水台柜</t>
    </r>
  </si>
  <si>
    <r>
      <rPr>
        <sz val="10"/>
        <rFont val="Times New Roman"/>
        <charset val="134"/>
      </rPr>
      <t>1.6</t>
    </r>
    <r>
      <rPr>
        <sz val="10"/>
        <rFont val="宋体"/>
        <charset val="134"/>
      </rPr>
      <t>米写字台</t>
    </r>
  </si>
  <si>
    <r>
      <rPr>
        <sz val="10"/>
        <rFont val="Times New Roman"/>
        <charset val="134"/>
      </rPr>
      <t>1.2</t>
    </r>
    <r>
      <rPr>
        <sz val="10"/>
        <rFont val="宋体"/>
        <charset val="134"/>
      </rPr>
      <t>米写字台</t>
    </r>
    <r>
      <rPr>
        <sz val="10"/>
        <rFont val="Times New Roman"/>
        <charset val="134"/>
      </rPr>
      <t>1290</t>
    </r>
  </si>
  <si>
    <r>
      <rPr>
        <sz val="10"/>
        <rFont val="Times New Roman"/>
        <charset val="134"/>
      </rPr>
      <t>1.4</t>
    </r>
    <r>
      <rPr>
        <sz val="10"/>
        <rFont val="宋体"/>
        <charset val="134"/>
      </rPr>
      <t>米电视柜</t>
    </r>
    <r>
      <rPr>
        <sz val="10"/>
        <rFont val="Times New Roman"/>
        <charset val="134"/>
      </rPr>
      <t>1650</t>
    </r>
  </si>
  <si>
    <r>
      <rPr>
        <sz val="10"/>
        <rFont val="Times New Roman"/>
        <charset val="134"/>
      </rPr>
      <t>1.2</t>
    </r>
    <r>
      <rPr>
        <sz val="10"/>
        <rFont val="宋体"/>
        <charset val="134"/>
      </rPr>
      <t>米电视柜</t>
    </r>
    <r>
      <rPr>
        <sz val="10"/>
        <rFont val="Times New Roman"/>
        <charset val="134"/>
      </rPr>
      <t>1450</t>
    </r>
  </si>
  <si>
    <r>
      <rPr>
        <sz val="10"/>
        <rFont val="Times New Roman"/>
        <charset val="134"/>
      </rPr>
      <t>1.2</t>
    </r>
    <r>
      <rPr>
        <sz val="10"/>
        <rFont val="宋体"/>
        <charset val="134"/>
      </rPr>
      <t>米长茶几</t>
    </r>
  </si>
  <si>
    <r>
      <rPr>
        <sz val="10"/>
        <rFont val="宋体"/>
        <charset val="134"/>
      </rPr>
      <t>小方几</t>
    </r>
    <r>
      <rPr>
        <sz val="10"/>
        <rFont val="Times New Roman"/>
        <charset val="134"/>
      </rPr>
      <t>924</t>
    </r>
  </si>
  <si>
    <r>
      <rPr>
        <sz val="10"/>
        <rFont val="宋体"/>
        <charset val="134"/>
      </rPr>
      <t>餐椅</t>
    </r>
    <r>
      <rPr>
        <sz val="10"/>
        <rFont val="Times New Roman"/>
        <charset val="134"/>
      </rPr>
      <t>460</t>
    </r>
  </si>
  <si>
    <r>
      <rPr>
        <sz val="10"/>
        <rFont val="宋体"/>
        <charset val="134"/>
      </rPr>
      <t>配餐柜</t>
    </r>
    <r>
      <rPr>
        <sz val="10"/>
        <rFont val="Times New Roman"/>
        <charset val="134"/>
      </rPr>
      <t>1600</t>
    </r>
  </si>
  <si>
    <r>
      <rPr>
        <sz val="10"/>
        <rFont val="宋体"/>
        <charset val="134"/>
      </rPr>
      <t>验钞机</t>
    </r>
  </si>
  <si>
    <r>
      <rPr>
        <sz val="10"/>
        <rFont val="宋体"/>
        <charset val="134"/>
      </rPr>
      <t>打卡机</t>
    </r>
  </si>
  <si>
    <r>
      <rPr>
        <sz val="10"/>
        <rFont val="Times New Roman"/>
        <charset val="134"/>
      </rPr>
      <t>1.2</t>
    </r>
    <r>
      <rPr>
        <sz val="10"/>
        <rFont val="宋体"/>
        <charset val="134"/>
      </rPr>
      <t>米</t>
    </r>
    <r>
      <rPr>
        <sz val="10"/>
        <rFont val="Times New Roman"/>
        <charset val="134"/>
      </rPr>
      <t>*2</t>
    </r>
    <r>
      <rPr>
        <sz val="10"/>
        <rFont val="宋体"/>
        <charset val="134"/>
      </rPr>
      <t>米床垫</t>
    </r>
  </si>
  <si>
    <r>
      <rPr>
        <sz val="10"/>
        <rFont val="Times New Roman"/>
        <charset val="134"/>
      </rPr>
      <t>1.5</t>
    </r>
    <r>
      <rPr>
        <sz val="10"/>
        <rFont val="宋体"/>
        <charset val="134"/>
      </rPr>
      <t>米</t>
    </r>
    <r>
      <rPr>
        <sz val="10"/>
        <rFont val="Times New Roman"/>
        <charset val="134"/>
      </rPr>
      <t>*2</t>
    </r>
    <r>
      <rPr>
        <sz val="10"/>
        <rFont val="宋体"/>
        <charset val="134"/>
      </rPr>
      <t>米床垫</t>
    </r>
  </si>
  <si>
    <r>
      <rPr>
        <sz val="10"/>
        <rFont val="Times New Roman"/>
        <charset val="134"/>
      </rPr>
      <t>1.8</t>
    </r>
    <r>
      <rPr>
        <sz val="10"/>
        <rFont val="宋体"/>
        <charset val="134"/>
      </rPr>
      <t>米</t>
    </r>
    <r>
      <rPr>
        <sz val="10"/>
        <rFont val="Times New Roman"/>
        <charset val="134"/>
      </rPr>
      <t>*2</t>
    </r>
    <r>
      <rPr>
        <sz val="10"/>
        <rFont val="宋体"/>
        <charset val="134"/>
      </rPr>
      <t>米床垫</t>
    </r>
  </si>
  <si>
    <r>
      <rPr>
        <sz val="10"/>
        <rFont val="Times New Roman"/>
        <charset val="134"/>
      </rPr>
      <t>2</t>
    </r>
    <r>
      <rPr>
        <sz val="10"/>
        <rFont val="宋体"/>
        <charset val="134"/>
      </rPr>
      <t>米</t>
    </r>
    <r>
      <rPr>
        <sz val="10"/>
        <rFont val="Times New Roman"/>
        <charset val="134"/>
      </rPr>
      <t>*2</t>
    </r>
    <r>
      <rPr>
        <sz val="10"/>
        <rFont val="宋体"/>
        <charset val="134"/>
      </rPr>
      <t>米床垫</t>
    </r>
  </si>
  <si>
    <r>
      <rPr>
        <sz val="10"/>
        <rFont val="宋体"/>
        <charset val="134"/>
      </rPr>
      <t>客房保险箱</t>
    </r>
  </si>
  <si>
    <r>
      <rPr>
        <sz val="10"/>
        <rFont val="宋体"/>
        <charset val="134"/>
      </rPr>
      <t>中式琴凳</t>
    </r>
  </si>
  <si>
    <r>
      <rPr>
        <sz val="10"/>
        <rFont val="宋体"/>
        <charset val="134"/>
      </rPr>
      <t>件</t>
    </r>
  </si>
  <si>
    <r>
      <rPr>
        <sz val="10"/>
        <rFont val="宋体"/>
        <charset val="134"/>
      </rPr>
      <t>台式打印消费机</t>
    </r>
  </si>
  <si>
    <r>
      <rPr>
        <sz val="10"/>
        <rFont val="宋体"/>
        <charset val="134"/>
      </rPr>
      <t>充值机</t>
    </r>
  </si>
  <si>
    <r>
      <rPr>
        <sz val="10"/>
        <rFont val="宋体"/>
        <charset val="134"/>
      </rPr>
      <t>消毒车</t>
    </r>
  </si>
  <si>
    <r>
      <rPr>
        <sz val="10"/>
        <rFont val="宋体"/>
        <charset val="134"/>
      </rPr>
      <t>美的电暖器</t>
    </r>
  </si>
  <si>
    <r>
      <rPr>
        <sz val="10"/>
        <rFont val="宋体"/>
        <charset val="134"/>
      </rPr>
      <t>三星水池</t>
    </r>
  </si>
  <si>
    <r>
      <rPr>
        <sz val="10"/>
        <rFont val="宋体"/>
        <charset val="134"/>
      </rPr>
      <t>白色抽屉铁皮柜</t>
    </r>
  </si>
  <si>
    <r>
      <rPr>
        <sz val="10"/>
        <rFont val="宋体"/>
        <charset val="134"/>
      </rPr>
      <t>圆桌、转盘</t>
    </r>
  </si>
  <si>
    <r>
      <rPr>
        <sz val="10"/>
        <rFont val="宋体"/>
        <charset val="134"/>
      </rPr>
      <t>餐椅</t>
    </r>
  </si>
  <si>
    <r>
      <rPr>
        <sz val="10"/>
        <rFont val="宋体"/>
        <charset val="134"/>
      </rPr>
      <t>文件柜下半部</t>
    </r>
  </si>
  <si>
    <r>
      <rPr>
        <sz val="10"/>
        <rFont val="宋体"/>
        <charset val="134"/>
      </rPr>
      <t>美的壁扇</t>
    </r>
  </si>
  <si>
    <r>
      <rPr>
        <sz val="10"/>
        <rFont val="宋体"/>
        <charset val="134"/>
      </rPr>
      <t>热水器</t>
    </r>
  </si>
  <si>
    <r>
      <rPr>
        <sz val="10"/>
        <rFont val="宋体"/>
        <charset val="134"/>
      </rPr>
      <t>扫描仪</t>
    </r>
  </si>
  <si>
    <r>
      <rPr>
        <sz val="10"/>
        <rFont val="宋体"/>
        <charset val="134"/>
      </rPr>
      <t>会议桌</t>
    </r>
  </si>
  <si>
    <r>
      <rPr>
        <sz val="10"/>
        <rFont val="宋体"/>
        <charset val="134"/>
      </rPr>
      <t>三门更衣柜</t>
    </r>
  </si>
  <si>
    <t>低值易耗品合计</t>
  </si>
  <si>
    <r>
      <rPr>
        <sz val="18"/>
        <rFont val="宋体"/>
        <charset val="134"/>
      </rPr>
      <t>存货</t>
    </r>
    <r>
      <rPr>
        <sz val="18"/>
        <rFont val="Times New Roman"/>
        <charset val="134"/>
      </rPr>
      <t>--</t>
    </r>
    <r>
      <rPr>
        <sz val="18"/>
        <rFont val="宋体"/>
        <charset val="134"/>
      </rPr>
      <t>低值易耗品资产清单</t>
    </r>
  </si>
  <si>
    <t>指纹机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</si>
</sst>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_ "/>
    <numFmt numFmtId="178" formatCode="#,##0.00_ "/>
    <numFmt numFmtId="179" formatCode="yyyy&quot;年&quot;m&quot;月&quot;;@"/>
    <numFmt numFmtId="180" formatCode="0.00_ "/>
    <numFmt numFmtId="181" formatCode="yyyy&quot;年&quot;m&quot;月&quot;d&quot;日&quot;;@"/>
  </numFmts>
  <fonts count="45">
    <font>
      <sz val="11"/>
      <color theme="1"/>
      <name val="等线"/>
      <charset val="134"/>
      <scheme val="minor"/>
    </font>
    <font>
      <sz val="12"/>
      <name val="Times New Roman"/>
      <charset val="134"/>
    </font>
    <font>
      <sz val="9"/>
      <name val="Times New Roman"/>
      <charset val="134"/>
    </font>
    <font>
      <sz val="18"/>
      <name val="宋体"/>
      <charset val="134"/>
    </font>
    <font>
      <sz val="18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name val="等线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b/>
      <sz val="10"/>
      <name val="宋体"/>
      <charset val="134"/>
    </font>
    <font>
      <b/>
      <sz val="12"/>
      <name val="Times New Roman"/>
      <charset val="134"/>
    </font>
    <font>
      <b/>
      <sz val="10"/>
      <name val="Times New Roman"/>
      <charset val="134"/>
    </font>
    <font>
      <sz val="8"/>
      <color rgb="FF0F1115"/>
      <name val="Times New Roman"/>
      <charset val="134"/>
    </font>
    <font>
      <sz val="11"/>
      <name val="Times New Roman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等线"/>
      <charset val="134"/>
      <scheme val="minor"/>
    </font>
    <font>
      <u/>
      <sz val="12"/>
      <color indexed="12"/>
      <name val="宋体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43" fontId="19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0" borderId="23" applyNumberFormat="0" applyAlignment="0" applyProtection="0">
      <alignment vertical="center"/>
    </xf>
    <xf numFmtId="0" fontId="29" fillId="11" borderId="24" applyNumberFormat="0" applyAlignment="0" applyProtection="0">
      <alignment vertical="center"/>
    </xf>
    <xf numFmtId="0" fontId="30" fillId="11" borderId="23" applyNumberFormat="0" applyAlignment="0" applyProtection="0">
      <alignment vertical="center"/>
    </xf>
    <xf numFmtId="0" fontId="31" fillId="12" borderId="25" applyNumberFormat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/>
    <xf numFmtId="0" fontId="0" fillId="0" borderId="0">
      <alignment vertical="center"/>
    </xf>
    <xf numFmtId="0" fontId="5" fillId="0" borderId="0"/>
    <xf numFmtId="0" fontId="39" fillId="0" borderId="0"/>
    <xf numFmtId="0" fontId="0" fillId="0" borderId="0"/>
    <xf numFmtId="0" fontId="39" fillId="0" borderId="0"/>
    <xf numFmtId="0" fontId="41" fillId="0" borderId="0" applyNumberFormat="0" applyFill="0" applyBorder="0" applyAlignment="0" applyProtection="0">
      <alignment vertical="top"/>
      <protection locked="0"/>
    </xf>
    <xf numFmtId="43" fontId="39" fillId="0" borderId="0" applyFont="0" applyFill="0" applyBorder="0" applyAlignment="0" applyProtection="0">
      <alignment vertical="center"/>
    </xf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1" fontId="39" fillId="0" borderId="0" applyFont="0" applyFill="0" applyBorder="0" applyAlignment="0" applyProtection="0"/>
  </cellStyleXfs>
  <cellXfs count="2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3" fontId="5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 wrapText="1"/>
    </xf>
    <xf numFmtId="177" fontId="6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49" fontId="5" fillId="0" borderId="4" xfId="0" applyNumberFormat="1" applyFont="1" applyFill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4" fontId="1" fillId="0" borderId="0" xfId="0" applyNumberFormat="1" applyFont="1" applyAlignment="1">
      <alignment vertical="center" shrinkToFit="1"/>
    </xf>
    <xf numFmtId="14" fontId="1" fillId="0" borderId="0" xfId="0" applyNumberFormat="1" applyFont="1" applyAlignment="1">
      <alignment horizontal="left" vertical="center" shrinkToFi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43" fontId="11" fillId="0" borderId="0" xfId="0" applyNumberFormat="1" applyFont="1" applyAlignment="1">
      <alignment vertical="center"/>
    </xf>
    <xf numFmtId="43" fontId="10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176" fontId="12" fillId="0" borderId="2" xfId="0" applyNumberFormat="1" applyFont="1" applyBorder="1" applyAlignment="1">
      <alignment horizontal="center" vertical="center" wrapText="1"/>
    </xf>
    <xf numFmtId="176" fontId="12" fillId="0" borderId="2" xfId="0" applyNumberFormat="1" applyFont="1" applyBorder="1" applyAlignment="1">
      <alignment horizontal="center" vertical="center"/>
    </xf>
    <xf numFmtId="176" fontId="12" fillId="0" borderId="6" xfId="0" applyNumberFormat="1" applyFont="1" applyBorder="1" applyAlignment="1">
      <alignment horizontal="centerContinuous" vertical="center" wrapText="1"/>
    </xf>
    <xf numFmtId="0" fontId="11" fillId="0" borderId="5" xfId="0" applyFont="1" applyBorder="1" applyAlignment="1">
      <alignment horizontal="centerContinuous" vertical="center"/>
    </xf>
    <xf numFmtId="176" fontId="10" fillId="0" borderId="2" xfId="0" applyNumberFormat="1" applyFont="1" applyBorder="1" applyAlignment="1">
      <alignment horizontal="center" vertical="center" wrapText="1"/>
    </xf>
    <xf numFmtId="176" fontId="12" fillId="0" borderId="3" xfId="0" applyNumberFormat="1" applyFont="1" applyBorder="1" applyAlignment="1">
      <alignment horizontal="center" vertical="center" wrapText="1"/>
    </xf>
    <xf numFmtId="176" fontId="12" fillId="0" borderId="3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49" fontId="6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31" fontId="6" fillId="2" borderId="4" xfId="0" applyNumberFormat="1" applyFont="1" applyFill="1" applyBorder="1" applyAlignment="1">
      <alignment horizontal="center" vertical="center"/>
    </xf>
    <xf numFmtId="178" fontId="6" fillId="2" borderId="4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vertical="center" wrapText="1"/>
    </xf>
    <xf numFmtId="10" fontId="13" fillId="0" borderId="0" xfId="0" applyNumberFormat="1" applyFont="1"/>
    <xf numFmtId="0" fontId="6" fillId="2" borderId="4" xfId="0" applyFont="1" applyFill="1" applyBorder="1" applyAlignment="1">
      <alignment horizontal="left" vertical="center"/>
    </xf>
    <xf numFmtId="49" fontId="6" fillId="2" borderId="4" xfId="53" applyNumberFormat="1" applyFont="1" applyFill="1" applyBorder="1" applyAlignment="1">
      <alignment horizontal="center" vertical="center"/>
    </xf>
    <xf numFmtId="179" fontId="6" fillId="2" borderId="4" xfId="0" applyNumberFormat="1" applyFont="1" applyFill="1" applyBorder="1" applyAlignment="1">
      <alignment horizontal="center" vertical="center"/>
    </xf>
    <xf numFmtId="178" fontId="6" fillId="2" borderId="4" xfId="53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vertical="center"/>
    </xf>
    <xf numFmtId="49" fontId="5" fillId="2" borderId="4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79" fontId="14" fillId="2" borderId="4" xfId="1" applyNumberFormat="1" applyFont="1" applyFill="1" applyBorder="1" applyAlignment="1" applyProtection="1">
      <alignment horizontal="center" vertical="center"/>
    </xf>
    <xf numFmtId="43" fontId="6" fillId="2" borderId="4" xfId="0" applyNumberFormat="1" applyFont="1" applyFill="1" applyBorder="1" applyAlignment="1">
      <alignment horizontal="right" vertical="center"/>
    </xf>
    <xf numFmtId="43" fontId="6" fillId="2" borderId="4" xfId="1" applyFont="1" applyFill="1" applyBorder="1" applyAlignment="1" applyProtection="1">
      <alignment horizontal="right" vertical="center"/>
    </xf>
    <xf numFmtId="179" fontId="6" fillId="2" borderId="4" xfId="1" applyNumberFormat="1" applyFont="1" applyFill="1" applyBorder="1" applyAlignment="1" applyProtection="1">
      <alignment horizontal="center" vertical="center"/>
    </xf>
    <xf numFmtId="178" fontId="6" fillId="2" borderId="4" xfId="1" applyNumberFormat="1" applyFont="1" applyFill="1" applyBorder="1" applyAlignment="1" applyProtection="1">
      <alignment horizontal="right" vertical="center"/>
    </xf>
    <xf numFmtId="0" fontId="6" fillId="2" borderId="4" xfId="0" applyFont="1" applyFill="1" applyBorder="1" applyAlignment="1">
      <alignment vertical="center" wrapText="1"/>
    </xf>
    <xf numFmtId="49" fontId="6" fillId="3" borderId="7" xfId="0" applyNumberFormat="1" applyFont="1" applyFill="1" applyBorder="1" applyAlignment="1">
      <alignment horizontal="center" vertical="center"/>
    </xf>
    <xf numFmtId="49" fontId="15" fillId="3" borderId="8" xfId="0" applyNumberFormat="1" applyFont="1" applyFill="1" applyBorder="1" applyAlignment="1" applyProtection="1">
      <alignment horizontal="left" vertical="center"/>
      <protection locked="0"/>
    </xf>
    <xf numFmtId="0" fontId="6" fillId="3" borderId="4" xfId="0" applyFont="1" applyFill="1" applyBorder="1" applyAlignment="1">
      <alignment vertical="center" wrapText="1"/>
    </xf>
    <xf numFmtId="1" fontId="15" fillId="3" borderId="9" xfId="0" applyNumberFormat="1" applyFont="1" applyFill="1" applyBorder="1" applyAlignment="1" applyProtection="1">
      <alignment horizontal="center" vertical="center"/>
      <protection locked="0"/>
    </xf>
    <xf numFmtId="49" fontId="15" fillId="3" borderId="9" xfId="0" applyNumberFormat="1" applyFont="1" applyFill="1" applyBorder="1" applyAlignment="1" applyProtection="1">
      <alignment horizontal="center" vertical="center"/>
      <protection locked="0"/>
    </xf>
    <xf numFmtId="14" fontId="6" fillId="3" borderId="4" xfId="0" applyNumberFormat="1" applyFont="1" applyFill="1" applyBorder="1" applyAlignment="1">
      <alignment horizontal="center" vertical="center"/>
    </xf>
    <xf numFmtId="178" fontId="6" fillId="3" borderId="4" xfId="0" applyNumberFormat="1" applyFont="1" applyFill="1" applyBorder="1" applyAlignment="1">
      <alignment horizontal="right" vertical="center"/>
    </xf>
    <xf numFmtId="178" fontId="15" fillId="3" borderId="10" xfId="0" applyNumberFormat="1" applyFont="1" applyFill="1" applyBorder="1" applyAlignment="1" applyProtection="1">
      <alignment horizontal="right" vertical="center"/>
      <protection locked="0"/>
    </xf>
    <xf numFmtId="0" fontId="6" fillId="3" borderId="3" xfId="0" applyFont="1" applyFill="1" applyBorder="1" applyAlignment="1">
      <alignment vertical="center"/>
    </xf>
    <xf numFmtId="0" fontId="6" fillId="3" borderId="4" xfId="0" applyFont="1" applyFill="1" applyBorder="1" applyAlignment="1">
      <alignment horizontal="center" vertical="center"/>
    </xf>
    <xf numFmtId="49" fontId="15" fillId="3" borderId="11" xfId="0" applyNumberFormat="1" applyFont="1" applyFill="1" applyBorder="1" applyAlignment="1" applyProtection="1">
      <alignment horizontal="left" vertical="center"/>
      <protection locked="0"/>
    </xf>
    <xf numFmtId="1" fontId="15" fillId="3" borderId="12" xfId="0" applyNumberFormat="1" applyFont="1" applyFill="1" applyBorder="1" applyAlignment="1" applyProtection="1">
      <alignment horizontal="center" vertical="center"/>
      <protection locked="0"/>
    </xf>
    <xf numFmtId="49" fontId="15" fillId="3" borderId="12" xfId="0" applyNumberFormat="1" applyFont="1" applyFill="1" applyBorder="1" applyAlignment="1" applyProtection="1">
      <alignment horizontal="center" vertical="center"/>
      <protection locked="0"/>
    </xf>
    <xf numFmtId="178" fontId="15" fillId="3" borderId="13" xfId="0" applyNumberFormat="1" applyFont="1" applyFill="1" applyBorder="1" applyAlignment="1" applyProtection="1">
      <alignment horizontal="right" vertical="center"/>
      <protection locked="0"/>
    </xf>
    <xf numFmtId="1" fontId="15" fillId="3" borderId="14" xfId="0" applyNumberFormat="1" applyFont="1" applyFill="1" applyBorder="1" applyAlignment="1" applyProtection="1">
      <alignment horizontal="center" vertical="center"/>
      <protection locked="0"/>
    </xf>
    <xf numFmtId="49" fontId="15" fillId="3" borderId="14" xfId="0" applyNumberFormat="1" applyFont="1" applyFill="1" applyBorder="1" applyAlignment="1" applyProtection="1">
      <alignment horizontal="center" vertical="center"/>
      <protection locked="0"/>
    </xf>
    <xf numFmtId="49" fontId="15" fillId="3" borderId="15" xfId="0" applyNumberFormat="1" applyFont="1" applyFill="1" applyBorder="1" applyAlignment="1" applyProtection="1">
      <alignment horizontal="left" vertical="center"/>
      <protection locked="0"/>
    </xf>
    <xf numFmtId="1" fontId="15" fillId="3" borderId="4" xfId="0" applyNumberFormat="1" applyFont="1" applyFill="1" applyBorder="1" applyAlignment="1" applyProtection="1">
      <alignment horizontal="center" vertical="center"/>
      <protection locked="0"/>
    </xf>
    <xf numFmtId="49" fontId="15" fillId="3" borderId="4" xfId="0" applyNumberFormat="1" applyFont="1" applyFill="1" applyBorder="1" applyAlignment="1" applyProtection="1">
      <alignment horizontal="center" vertical="center"/>
      <protection locked="0"/>
    </xf>
    <xf numFmtId="178" fontId="15" fillId="3" borderId="16" xfId="0" applyNumberFormat="1" applyFont="1" applyFill="1" applyBorder="1" applyAlignment="1" applyProtection="1">
      <alignment horizontal="right" vertical="center"/>
      <protection locked="0"/>
    </xf>
    <xf numFmtId="0" fontId="6" fillId="4" borderId="5" xfId="0" applyFont="1" applyFill="1" applyBorder="1" applyAlignment="1">
      <alignment horizontal="center" vertical="center"/>
    </xf>
    <xf numFmtId="49" fontId="6" fillId="4" borderId="4" xfId="0" applyNumberFormat="1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/>
    </xf>
    <xf numFmtId="14" fontId="6" fillId="4" borderId="4" xfId="0" applyNumberFormat="1" applyFont="1" applyFill="1" applyBorder="1" applyAlignment="1">
      <alignment horizontal="center" vertical="center"/>
    </xf>
    <xf numFmtId="178" fontId="6" fillId="4" borderId="4" xfId="0" applyNumberFormat="1" applyFont="1" applyFill="1" applyBorder="1" applyAlignment="1">
      <alignment horizontal="right" vertical="center"/>
    </xf>
    <xf numFmtId="178" fontId="15" fillId="4" borderId="4" xfId="0" applyNumberFormat="1" applyFont="1" applyFill="1" applyBorder="1" applyAlignment="1">
      <alignment horizontal="right" vertical="center"/>
    </xf>
    <xf numFmtId="0" fontId="6" fillId="4" borderId="3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49" fontId="15" fillId="4" borderId="4" xfId="0" applyNumberFormat="1" applyFont="1" applyFill="1" applyBorder="1" applyAlignment="1">
      <alignment horizontal="left" vertical="center"/>
    </xf>
    <xf numFmtId="49" fontId="6" fillId="4" borderId="4" xfId="0" applyNumberFormat="1" applyFont="1" applyFill="1" applyBorder="1" applyAlignment="1" applyProtection="1">
      <alignment vertical="center" wrapText="1" shrinkToFit="1"/>
      <protection locked="0"/>
    </xf>
    <xf numFmtId="49" fontId="15" fillId="4" borderId="4" xfId="0" applyNumberFormat="1" applyFont="1" applyFill="1" applyBorder="1" applyAlignment="1">
      <alignment horizontal="center" vertical="center"/>
    </xf>
    <xf numFmtId="43" fontId="6" fillId="4" borderId="3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>
      <alignment vertical="center"/>
    </xf>
    <xf numFmtId="0" fontId="6" fillId="4" borderId="4" xfId="0" applyFont="1" applyFill="1" applyBorder="1" applyAlignment="1">
      <alignment vertical="center" wrapText="1"/>
    </xf>
    <xf numFmtId="43" fontId="6" fillId="4" borderId="4" xfId="0" applyNumberFormat="1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/>
    </xf>
    <xf numFmtId="49" fontId="6" fillId="5" borderId="4" xfId="0" applyNumberFormat="1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vertical="center" wrapText="1"/>
    </xf>
    <xf numFmtId="0" fontId="6" fillId="5" borderId="6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57" fontId="6" fillId="5" borderId="4" xfId="0" applyNumberFormat="1" applyFont="1" applyFill="1" applyBorder="1" applyAlignment="1">
      <alignment horizontal="center" vertical="center" wrapText="1"/>
    </xf>
    <xf numFmtId="178" fontId="6" fillId="5" borderId="4" xfId="0" applyNumberFormat="1" applyFont="1" applyFill="1" applyBorder="1" applyAlignment="1">
      <alignment horizontal="right" vertical="center"/>
    </xf>
    <xf numFmtId="0" fontId="6" fillId="5" borderId="4" xfId="0" applyFont="1" applyFill="1" applyBorder="1" applyAlignment="1">
      <alignment vertical="center"/>
    </xf>
    <xf numFmtId="0" fontId="5" fillId="5" borderId="4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vertical="center"/>
    </xf>
    <xf numFmtId="0" fontId="6" fillId="5" borderId="17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6" fillId="0" borderId="3" xfId="0" applyNumberFormat="1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>
      <alignment horizontal="center" vertical="center" shrinkToFit="1"/>
    </xf>
    <xf numFmtId="49" fontId="2" fillId="0" borderId="4" xfId="0" applyNumberFormat="1" applyFont="1" applyBorder="1" applyAlignment="1" applyProtection="1">
      <alignment vertical="center" wrapText="1" shrinkToFit="1"/>
      <protection locked="0"/>
    </xf>
    <xf numFmtId="0" fontId="6" fillId="0" borderId="3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right" vertical="center" shrinkToFit="1"/>
    </xf>
    <xf numFmtId="14" fontId="2" fillId="0" borderId="4" xfId="0" applyNumberFormat="1" applyFont="1" applyBorder="1" applyAlignment="1">
      <alignment horizontal="left" vertical="center" shrinkToFit="1"/>
    </xf>
    <xf numFmtId="178" fontId="12" fillId="0" borderId="4" xfId="1" applyNumberFormat="1" applyFont="1" applyFill="1" applyBorder="1" applyAlignment="1">
      <alignment vertical="center" shrinkToFit="1"/>
    </xf>
    <xf numFmtId="43" fontId="2" fillId="0" borderId="3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vertical="center" wrapText="1"/>
    </xf>
    <xf numFmtId="0" fontId="10" fillId="0" borderId="18" xfId="0" applyFont="1" applyBorder="1" applyAlignment="1">
      <alignment horizontal="left" vertical="center"/>
    </xf>
    <xf numFmtId="43" fontId="6" fillId="0" borderId="0" xfId="0" applyNumberFormat="1" applyFont="1" applyAlignment="1">
      <alignment vertical="center"/>
    </xf>
    <xf numFmtId="0" fontId="10" fillId="0" borderId="18" xfId="0" applyFont="1" applyBorder="1" applyAlignment="1">
      <alignment horizontal="right" vertical="center"/>
    </xf>
    <xf numFmtId="0" fontId="12" fillId="0" borderId="18" xfId="0" applyFont="1" applyBorder="1" applyAlignment="1">
      <alignment horizontal="right" vertical="center"/>
    </xf>
    <xf numFmtId="14" fontId="6" fillId="0" borderId="0" xfId="0" applyNumberFormat="1" applyFont="1" applyAlignment="1">
      <alignment vertical="center" shrinkToFit="1"/>
    </xf>
    <xf numFmtId="14" fontId="6" fillId="0" borderId="0" xfId="0" applyNumberFormat="1" applyFont="1" applyAlignment="1">
      <alignment horizontal="left" vertical="center" shrinkToFit="1"/>
    </xf>
    <xf numFmtId="49" fontId="6" fillId="0" borderId="4" xfId="0" applyNumberFormat="1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left" vertical="center"/>
    </xf>
    <xf numFmtId="178" fontId="5" fillId="0" borderId="4" xfId="53" applyNumberFormat="1" applyFont="1" applyBorder="1" applyAlignment="1">
      <alignment horizontal="left" vertical="center"/>
    </xf>
    <xf numFmtId="0" fontId="6" fillId="0" borderId="4" xfId="53" applyFont="1" applyBorder="1" applyAlignment="1">
      <alignment horizontal="center" vertical="center"/>
    </xf>
    <xf numFmtId="178" fontId="6" fillId="0" borderId="4" xfId="53" applyNumberFormat="1" applyFont="1" applyBorder="1" applyAlignment="1">
      <alignment horizontal="left" vertical="center"/>
    </xf>
    <xf numFmtId="178" fontId="5" fillId="0" borderId="4" xfId="53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49" fontId="16" fillId="0" borderId="4" xfId="0" applyNumberFormat="1" applyFont="1" applyBorder="1" applyAlignment="1">
      <alignment horizontal="left" vertical="center"/>
    </xf>
    <xf numFmtId="49" fontId="15" fillId="0" borderId="4" xfId="0" applyNumberFormat="1" applyFont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/>
    </xf>
    <xf numFmtId="49" fontId="16" fillId="0" borderId="5" xfId="0" applyNumberFormat="1" applyFont="1" applyBorder="1" applyAlignment="1">
      <alignment horizontal="left" vertical="center"/>
    </xf>
    <xf numFmtId="49" fontId="1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49" fontId="6" fillId="2" borderId="4" xfId="0" applyNumberFormat="1" applyFont="1" applyFill="1" applyBorder="1" applyAlignment="1">
      <alignment horizontal="left" vertical="center"/>
    </xf>
    <xf numFmtId="178" fontId="6" fillId="2" borderId="4" xfId="1" applyNumberFormat="1" applyFont="1" applyFill="1" applyBorder="1" applyAlignment="1">
      <alignment horizontal="right" vertical="center" shrinkToFit="1"/>
    </xf>
    <xf numFmtId="0" fontId="5" fillId="2" borderId="4" xfId="0" applyFont="1" applyFill="1" applyBorder="1" applyAlignment="1">
      <alignment vertical="center" wrapText="1"/>
    </xf>
    <xf numFmtId="41" fontId="6" fillId="0" borderId="0" xfId="0" applyNumberFormat="1" applyFont="1" applyAlignment="1">
      <alignment vertical="center"/>
    </xf>
    <xf numFmtId="49" fontId="5" fillId="2" borderId="4" xfId="0" applyNumberFormat="1" applyFont="1" applyFill="1" applyBorder="1" applyAlignment="1">
      <alignment horizontal="left" vertical="center"/>
    </xf>
    <xf numFmtId="178" fontId="5" fillId="2" borderId="4" xfId="53" applyNumberFormat="1" applyFont="1" applyFill="1" applyBorder="1" applyAlignment="1">
      <alignment horizontal="left" vertical="center"/>
    </xf>
    <xf numFmtId="0" fontId="6" fillId="2" borderId="4" xfId="53" applyFont="1" applyFill="1" applyBorder="1" applyAlignment="1">
      <alignment horizontal="center" vertical="center"/>
    </xf>
    <xf numFmtId="179" fontId="6" fillId="2" borderId="4" xfId="53" applyNumberFormat="1" applyFont="1" applyFill="1" applyBorder="1" applyAlignment="1">
      <alignment horizontal="center" vertical="center"/>
    </xf>
    <xf numFmtId="178" fontId="6" fillId="2" borderId="4" xfId="53" applyNumberFormat="1" applyFont="1" applyFill="1" applyBorder="1" applyAlignment="1">
      <alignment horizontal="left" vertical="center"/>
    </xf>
    <xf numFmtId="178" fontId="5" fillId="2" borderId="4" xfId="53" applyNumberFormat="1" applyFont="1" applyFill="1" applyBorder="1" applyAlignment="1">
      <alignment horizontal="left" vertical="center" wrapText="1"/>
    </xf>
    <xf numFmtId="0" fontId="1" fillId="6" borderId="0" xfId="0" applyFont="1" applyFill="1" applyAlignment="1">
      <alignment vertical="center"/>
    </xf>
    <xf numFmtId="49" fontId="15" fillId="2" borderId="4" xfId="0" applyNumberFormat="1" applyFont="1" applyFill="1" applyBorder="1" applyAlignment="1">
      <alignment horizontal="center" vertical="center"/>
    </xf>
    <xf numFmtId="43" fontId="15" fillId="2" borderId="4" xfId="0" applyNumberFormat="1" applyFont="1" applyFill="1" applyBorder="1" applyAlignment="1">
      <alignment horizontal="right" vertical="center"/>
    </xf>
    <xf numFmtId="49" fontId="18" fillId="2" borderId="4" xfId="0" applyNumberFormat="1" applyFont="1" applyFill="1" applyBorder="1" applyAlignment="1">
      <alignment horizontal="center" vertical="center"/>
    </xf>
    <xf numFmtId="49" fontId="15" fillId="2" borderId="5" xfId="0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14" fontId="6" fillId="2" borderId="4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left" vertical="center" wrapText="1"/>
    </xf>
    <xf numFmtId="43" fontId="6" fillId="2" borderId="4" xfId="0" applyNumberFormat="1" applyFont="1" applyFill="1" applyBorder="1" applyAlignment="1">
      <alignment horizontal="center" vertical="center"/>
    </xf>
    <xf numFmtId="57" fontId="6" fillId="2" borderId="4" xfId="0" applyNumberFormat="1" applyFont="1" applyFill="1" applyBorder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/>
    </xf>
    <xf numFmtId="49" fontId="6" fillId="7" borderId="4" xfId="0" applyNumberFormat="1" applyFont="1" applyFill="1" applyBorder="1" applyAlignment="1">
      <alignment horizontal="center" vertical="center"/>
    </xf>
    <xf numFmtId="49" fontId="6" fillId="7" borderId="4" xfId="0" applyNumberFormat="1" applyFont="1" applyFill="1" applyBorder="1" applyAlignment="1">
      <alignment horizontal="left" vertical="center"/>
    </xf>
    <xf numFmtId="0" fontId="6" fillId="7" borderId="4" xfId="0" applyFont="1" applyFill="1" applyBorder="1" applyAlignment="1">
      <alignment horizontal="center" vertical="center" wrapText="1"/>
    </xf>
    <xf numFmtId="178" fontId="15" fillId="7" borderId="4" xfId="0" applyNumberFormat="1" applyFont="1" applyFill="1" applyBorder="1" applyAlignment="1">
      <alignment horizontal="right" vertical="center"/>
    </xf>
    <xf numFmtId="0" fontId="5" fillId="7" borderId="4" xfId="0" applyFont="1" applyFill="1" applyBorder="1" applyAlignment="1">
      <alignment vertical="center" wrapText="1"/>
    </xf>
    <xf numFmtId="0" fontId="6" fillId="7" borderId="4" xfId="0" applyFont="1" applyFill="1" applyBorder="1" applyAlignment="1">
      <alignment horizontal="center" vertical="center"/>
    </xf>
    <xf numFmtId="49" fontId="5" fillId="7" borderId="4" xfId="0" applyNumberFormat="1" applyFont="1" applyFill="1" applyBorder="1" applyAlignment="1">
      <alignment horizontal="center" vertical="center"/>
    </xf>
    <xf numFmtId="49" fontId="15" fillId="7" borderId="4" xfId="0" applyNumberFormat="1" applyFont="1" applyFill="1" applyBorder="1" applyAlignment="1">
      <alignment horizontal="center" vertical="center"/>
    </xf>
    <xf numFmtId="49" fontId="15" fillId="7" borderId="4" xfId="0" applyNumberFormat="1" applyFont="1" applyFill="1" applyBorder="1" applyAlignment="1">
      <alignment horizontal="left" vertical="center"/>
    </xf>
    <xf numFmtId="49" fontId="6" fillId="8" borderId="4" xfId="0" applyNumberFormat="1" applyFont="1" applyFill="1" applyBorder="1" applyAlignment="1">
      <alignment horizontal="center" vertical="center"/>
    </xf>
    <xf numFmtId="180" fontId="18" fillId="8" borderId="4" xfId="0" applyNumberFormat="1" applyFont="1" applyFill="1" applyBorder="1" applyAlignment="1">
      <alignment horizontal="left" vertical="center"/>
    </xf>
    <xf numFmtId="49" fontId="5" fillId="8" borderId="4" xfId="0" applyNumberFormat="1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 wrapText="1"/>
    </xf>
    <xf numFmtId="0" fontId="6" fillId="8" borderId="4" xfId="59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178" fontId="6" fillId="8" borderId="4" xfId="0" applyNumberFormat="1" applyFont="1" applyFill="1" applyBorder="1" applyAlignment="1">
      <alignment horizontal="right" vertical="center"/>
    </xf>
    <xf numFmtId="178" fontId="6" fillId="8" borderId="4" xfId="59" applyNumberFormat="1" applyFont="1" applyFill="1" applyBorder="1" applyAlignment="1">
      <alignment horizontal="right" vertical="center"/>
    </xf>
    <xf numFmtId="0" fontId="5" fillId="8" borderId="4" xfId="0" applyFont="1" applyFill="1" applyBorder="1" applyAlignment="1">
      <alignment vertical="center" wrapText="1"/>
    </xf>
    <xf numFmtId="49" fontId="15" fillId="8" borderId="4" xfId="0" applyNumberFormat="1" applyFont="1" applyFill="1" applyBorder="1" applyAlignment="1">
      <alignment horizontal="center" vertical="center"/>
    </xf>
    <xf numFmtId="180" fontId="5" fillId="8" borderId="4" xfId="59" applyNumberFormat="1" applyFont="1" applyFill="1" applyBorder="1" applyAlignment="1">
      <alignment horizontal="left" vertical="center"/>
    </xf>
    <xf numFmtId="180" fontId="6" fillId="8" borderId="4" xfId="59" applyNumberFormat="1" applyFont="1" applyFill="1" applyBorder="1" applyAlignment="1">
      <alignment horizontal="center" vertical="center"/>
    </xf>
    <xf numFmtId="180" fontId="6" fillId="8" borderId="4" xfId="59" applyNumberFormat="1" applyFont="1" applyFill="1" applyBorder="1" applyAlignment="1">
      <alignment horizontal="left" vertical="center"/>
    </xf>
    <xf numFmtId="49" fontId="15" fillId="8" borderId="19" xfId="0" applyNumberFormat="1" applyFont="1" applyFill="1" applyBorder="1" applyAlignment="1">
      <alignment horizontal="left" vertical="center"/>
    </xf>
    <xf numFmtId="0" fontId="6" fillId="8" borderId="4" xfId="0" applyFont="1" applyFill="1" applyBorder="1" applyAlignment="1">
      <alignment vertical="center" wrapText="1"/>
    </xf>
    <xf numFmtId="181" fontId="6" fillId="8" borderId="4" xfId="59" applyNumberFormat="1" applyFont="1" applyFill="1" applyBorder="1" applyAlignment="1">
      <alignment horizontal="center" vertical="center"/>
    </xf>
    <xf numFmtId="4" fontId="6" fillId="8" borderId="4" xfId="59" applyNumberFormat="1" applyFont="1" applyFill="1" applyBorder="1" applyAlignment="1">
      <alignment horizontal="right" vertical="center"/>
    </xf>
    <xf numFmtId="0" fontId="5" fillId="8" borderId="4" xfId="0" applyFont="1" applyFill="1" applyBorder="1" applyAlignment="1">
      <alignment horizontal="center" vertical="center"/>
    </xf>
    <xf numFmtId="49" fontId="15" fillId="8" borderId="4" xfId="0" applyNumberFormat="1" applyFont="1" applyFill="1" applyBorder="1" applyAlignment="1">
      <alignment horizontal="left" vertical="center"/>
    </xf>
    <xf numFmtId="49" fontId="6" fillId="8" borderId="4" xfId="59" applyNumberFormat="1" applyFont="1" applyFill="1" applyBorder="1" applyAlignment="1">
      <alignment horizontal="center" vertical="center"/>
    </xf>
    <xf numFmtId="49" fontId="18" fillId="8" borderId="4" xfId="0" applyNumberFormat="1" applyFont="1" applyFill="1" applyBorder="1" applyAlignment="1">
      <alignment horizontal="left" vertical="center"/>
    </xf>
    <xf numFmtId="0" fontId="6" fillId="8" borderId="4" xfId="0" applyFont="1" applyFill="1" applyBorder="1" applyAlignment="1">
      <alignment horizontal="left" vertical="center"/>
    </xf>
    <xf numFmtId="0" fontId="5" fillId="8" borderId="4" xfId="59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center" vertical="center" wrapText="1"/>
    </xf>
    <xf numFmtId="49" fontId="6" fillId="5" borderId="5" xfId="0" applyNumberFormat="1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 wrapText="1"/>
    </xf>
    <xf numFmtId="57" fontId="6" fillId="5" borderId="4" xfId="0" applyNumberFormat="1" applyFont="1" applyFill="1" applyBorder="1" applyAlignment="1">
      <alignment horizontal="center" vertical="center"/>
    </xf>
    <xf numFmtId="43" fontId="6" fillId="5" borderId="4" xfId="0" applyNumberFormat="1" applyFont="1" applyFill="1" applyBorder="1" applyAlignment="1">
      <alignment vertical="center"/>
    </xf>
    <xf numFmtId="0" fontId="5" fillId="5" borderId="4" xfId="0" applyFont="1" applyFill="1" applyBorder="1" applyAlignment="1">
      <alignment vertical="center" wrapText="1"/>
    </xf>
    <xf numFmtId="0" fontId="6" fillId="5" borderId="5" xfId="0" applyFont="1" applyFill="1" applyBorder="1" applyAlignment="1">
      <alignment horizontal="center" vertical="center"/>
    </xf>
    <xf numFmtId="49" fontId="15" fillId="5" borderId="4" xfId="0" applyNumberFormat="1" applyFont="1" applyFill="1" applyBorder="1" applyAlignment="1">
      <alignment horizontal="center" vertical="center"/>
    </xf>
    <xf numFmtId="49" fontId="6" fillId="5" borderId="4" xfId="0" applyNumberFormat="1" applyFont="1" applyFill="1" applyBorder="1" applyAlignment="1" applyProtection="1">
      <alignment vertical="center" wrapText="1" shrinkToFit="1"/>
      <protection locked="0"/>
    </xf>
    <xf numFmtId="49" fontId="6" fillId="5" borderId="4" xfId="0" applyNumberFormat="1" applyFont="1" applyFill="1" applyBorder="1" applyAlignment="1" applyProtection="1">
      <alignment vertical="center" wrapText="1"/>
      <protection locked="0"/>
    </xf>
    <xf numFmtId="43" fontId="6" fillId="5" borderId="4" xfId="0" applyNumberFormat="1" applyFont="1" applyFill="1" applyBorder="1" applyAlignment="1">
      <alignment vertical="center" wrapText="1"/>
    </xf>
    <xf numFmtId="49" fontId="6" fillId="0" borderId="4" xfId="0" applyNumberFormat="1" applyFont="1" applyBorder="1" applyAlignment="1" applyProtection="1">
      <alignment vertical="center" wrapText="1" shrinkToFit="1"/>
      <protection locked="0"/>
    </xf>
    <xf numFmtId="14" fontId="6" fillId="0" borderId="4" xfId="0" applyNumberFormat="1" applyFont="1" applyBorder="1" applyAlignment="1">
      <alignment horizontal="right" vertical="center" shrinkToFit="1"/>
    </xf>
    <xf numFmtId="14" fontId="6" fillId="0" borderId="4" xfId="0" applyNumberFormat="1" applyFont="1" applyBorder="1" applyAlignment="1">
      <alignment horizontal="left" vertical="center" shrinkToFit="1"/>
    </xf>
    <xf numFmtId="43" fontId="6" fillId="0" borderId="3" xfId="0" applyNumberFormat="1" applyFont="1" applyBorder="1" applyAlignment="1">
      <alignment horizontal="center" vertical="center" wrapText="1"/>
    </xf>
    <xf numFmtId="0" fontId="6" fillId="2" borderId="4" xfId="0" applyFont="1" applyFill="1" applyBorder="1" applyAlignment="1" quotePrefix="1">
      <alignment horizontal="center" vertical="center"/>
    </xf>
    <xf numFmtId="0" fontId="6" fillId="2" borderId="5" xfId="0" applyFont="1" applyFill="1" applyBorder="1" applyAlignment="1" quotePrefix="1">
      <alignment horizontal="center" vertical="center"/>
    </xf>
    <xf numFmtId="49" fontId="6" fillId="2" borderId="4" xfId="0" applyNumberFormat="1" applyFont="1" applyFill="1" applyBorder="1" applyAlignment="1" quotePrefix="1">
      <alignment horizontal="center" vertical="center"/>
    </xf>
    <xf numFmtId="49" fontId="6" fillId="3" borderId="5" xfId="0" applyNumberFormat="1" applyFont="1" applyFill="1" applyBorder="1" applyAlignment="1" quotePrefix="1">
      <alignment horizontal="center" vertical="center"/>
    </xf>
    <xf numFmtId="0" fontId="6" fillId="8" borderId="4" xfId="0" applyFont="1" applyFill="1" applyBorder="1" applyAlignment="1" quotePrefix="1">
      <alignment horizontal="center" vertical="center"/>
    </xf>
    <xf numFmtId="0" fontId="5" fillId="0" borderId="4" xfId="0" applyFont="1" applyBorder="1" applyAlignment="1" quotePrefix="1">
      <alignment horizontal="left" vertical="center"/>
    </xf>
    <xf numFmtId="0" fontId="6" fillId="0" borderId="4" xfId="0" applyFont="1" applyBorder="1" applyAlignment="1" quotePrefix="1">
      <alignment horizontal="left" vertical="center"/>
    </xf>
    <xf numFmtId="0" fontId="6" fillId="0" borderId="5" xfId="0" applyFont="1" applyBorder="1" applyAlignment="1" quotePrefix="1">
      <alignment horizontal="left" vertical="center"/>
    </xf>
    <xf numFmtId="0" fontId="5" fillId="0" borderId="5" xfId="0" applyFont="1" applyBorder="1" applyAlignment="1" quotePrefix="1">
      <alignment horizontal="left" vertical="center"/>
    </xf>
    <xf numFmtId="0" fontId="6" fillId="5" borderId="4" xfId="0" applyFont="1" applyFill="1" applyBorder="1" applyAlignment="1" quotePrefix="1">
      <alignment horizontal="left" vertical="center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 2 2" xfId="49"/>
    <cellStyle name="百分比 3 3" xfId="50"/>
    <cellStyle name="百分比 3 4" xfId="51"/>
    <cellStyle name="百分比 4" xfId="52"/>
    <cellStyle name="常规 2" xfId="53"/>
    <cellStyle name="常规 3" xfId="54"/>
    <cellStyle name="常规 3 2" xfId="55"/>
    <cellStyle name="常规 3 3" xfId="56"/>
    <cellStyle name="常规 53" xfId="57"/>
    <cellStyle name="常规 94 2" xfId="58"/>
    <cellStyle name="常规_Sheet2" xfId="59"/>
    <cellStyle name="超链接 4" xfId="60"/>
    <cellStyle name="千位分隔 2" xfId="61"/>
    <cellStyle name="千位分隔 2 2" xfId="62"/>
    <cellStyle name="千位分隔 2 5 2" xfId="63"/>
    <cellStyle name="千位分隔 3" xfId="64"/>
    <cellStyle name="千位分隔 3 2 2 2" xfId="65"/>
    <cellStyle name="千位分隔[0] 2 2 2" xfId="6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5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10.xml"/><Relationship Id="rId13" Type="http://schemas.openxmlformats.org/officeDocument/2006/relationships/externalLink" Target="externalLinks/externalLink9.xml"/><Relationship Id="rId12" Type="http://schemas.openxmlformats.org/officeDocument/2006/relationships/externalLink" Target="externalLinks/externalLink8.xml"/><Relationship Id="rId11" Type="http://schemas.openxmlformats.org/officeDocument/2006/relationships/externalLink" Target="externalLinks/externalLink7.xml"/><Relationship Id="rId10" Type="http://schemas.openxmlformats.org/officeDocument/2006/relationships/externalLink" Target="externalLinks/externalLink6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1435;&#20449;---&#35780;&#20272;&#30003;&#25253;&#34920;&#31561;&#25152;&#38656;&#36164;&#26009;&#65288;&#26032;&#20934;&#21017;&#26684;&#24335;&#65289;901\&#20013;&#38155;&#20844;&#21496;\My%20job\&#36187;&#29305;\report\WINDOWS\Desktop\&#33487;&#24030;&#33647;&#19994;&#35780;&#20272;\WINDOWS\Desktop\&#33487;&#24030;&#33647;&#19994;&#35780;&#20272;\&#21830;&#26631;&#35780;&#20272;&#36164;&#26009;-&#22635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wx\My%20Documents\&#33883;&#30005;&#24314;&#24080;\2002&#26032;&#22686;&#22266;&#23450;&#36164;&#201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10;&#23436;&#39033;&#30446;\2023HT344-C&#31867;-&#38485;&#35199;&#30465;&#32442;&#32455;&#24037;&#19994;&#20379;&#38144;&#20844;&#21496;&#25311;&#20225;&#19994;&#25913;&#21046;&#28041;&#21450;&#30340;&#20854;&#32463;&#23457;&#35745;&#30340;&#36134;&#38754;&#20928;&#36164;&#20135;&#39033;&#30446;\2023HT344-C&#31867;-&#38485;&#35199;&#30465;&#32442;&#32455;&#24037;&#19994;&#20379;&#38144;&#20844;&#21496;&#25311;&#20225;&#19994;&#25913;&#21046;&#28041;&#21450;&#30340;&#20854;&#32463;&#23457;&#35745;&#30340;&#36134;&#38754;&#20928;&#36164;&#20135;&#39033;&#30446;\&#31435;&#20449;---&#35780;&#20272;&#30003;&#25253;&#34920;&#31561;&#25152;&#38656;&#36164;&#26009;&#65288;&#26032;&#20934;&#21017;&#26684;&#24335;&#65289;901\&#20013;&#38155;&#20844;&#21496;\My%20job\&#36187;&#29305;\report\WINDOWS\Desktop\&#33487;&#24030;&#33647;&#19994;&#35780;&#20272;\WINDOWS\Desktop\&#33487;&#24030;&#33647;&#19994;&#35780;&#20272;\&#21830;&#26631;&#35780;&#20272;&#36164;&#26009;-&#22635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10;&#23436;&#39033;&#30446;\&#19996;&#33694;&#20234;&#31859;&#26031;\&#20234;&#31859;&#26031;-&#35780;&#20272;&#26126;&#32454;&#3492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07&#35268;&#33539;\2014&#20462;&#35746;&#27169;&#26495;\&#36164;&#20135;&#35780;&#20272;&#36164;&#26009;&#28165;&#21333;&#21450;&#30003;&#25253;&#34920;&#65288;&#38142;&#25509;&#25913;&#36807;&#30340;&#65289;\2012&#20225;&#19994;&#26032;&#21046;&#24230;&#35780;&#20272;&#3492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wx\My%20Documents\&#33883;&#30005;&#24314;&#24080;\&#26399;&#21021;&#22266;&#23450;&#36164;&#20135;-&#35843;&#25972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tjyb\2007tjyb-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wx\My%20Documents\&#33883;&#30005;&#24314;&#24080;\&#26399;&#21021;&#22266;&#23450;&#36164;&#2013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31435;&#20449;&#38271;&#27743;\My%20Documents\1999&#24180;&#25253;\&#20013;&#21326;&#20225;&#19994;\&#20013;&#20225;&#26412;&#37096;\&#22266;&#23450;&#36164;&#20135;\&#22266;&#23450;&#36164;&#20135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12\&#20844;&#29992;\&#21508;&#33258;&#25991;&#20214;\&#29579;&#26195;&#20142;\&#20116;&#30719;2003&#24180;&#23457;\&#36335;&#28459;&#28459;\&#20116;&#30719;&#20013;&#26399;\E&#26242;&#23384;&#22788;&#28145;&#22323;&#20225;&#33635;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收入"/>
      <sheetName val="wfrdw"/>
      <sheetName val="利润分析"/>
      <sheetName val="资产负债分析"/>
      <sheetName val="成本"/>
      <sheetName val="营业费用"/>
      <sheetName val="管理费用"/>
      <sheetName val="财务费用"/>
      <sheetName val="资本性支出"/>
      <sheetName val="XL4Poppy"/>
      <sheetName val="WC"/>
      <sheetName val="Capex"/>
      <sheetName val="DCF2"/>
      <sheetName val="Sale"/>
      <sheetName val="商标评估资料-填表"/>
      <sheetName val="#REF"/>
      <sheetName val="G&amp;A"/>
      <sheetName val=""/>
      <sheetName val="AFEMAI"/>
      <sheetName val="master"/>
      <sheetName val="综合"/>
      <sheetName val="3-1-1现金"/>
      <sheetName val="KKKKKKKK"/>
      <sheetName val="_x005f_x0000__x005f_x0000__x005f_x0000__x005f_x0000__x0"/>
      <sheetName val="eqpmad2"/>
      <sheetName val="1461（12.6）"/>
      <sheetName val="初始设定"/>
      <sheetName val="UFPrn20040107171223"/>
      <sheetName val="预收账款明细表"/>
      <sheetName val="_x0"/>
      <sheetName val="5-1-3管沟"/>
      <sheetName val="_x005f_x005f_x005f_x0000__x005f_x005f_x005f_x0000__x005"/>
      <sheetName val="_x005f_x005f_x005f_x005f_x005f_x005f_x005f_x0000__x005f"/>
      <sheetName val="Sheet3"/>
      <sheetName val="江苏苏州本部（中央）"/>
      <sheetName val="_x005f_x005f_x005f_x005f_x005f_x005f_x005f_x005f_x005f_x005f_"/>
      <sheetName val="_x005f_x0000__x005f_x0000__x005"/>
      <sheetName val="_x005f_x005f_x005f_x0000__x005f"/>
      <sheetName val="_x005f_x005f_x005f_x005f_"/>
      <sheetName val="示范99tzfl"/>
      <sheetName val="_x005f_x0000__x005f"/>
      <sheetName val="_x005f_x005f_"/>
      <sheetName val="_x005"/>
      <sheetName val="索引"/>
      <sheetName val="6月"/>
      <sheetName val="基本信息"/>
      <sheetName val="Collateral"/>
      <sheetName val="Disposition"/>
      <sheetName val="电子"/>
      <sheetName val="1梁家5-1-1房建"/>
      <sheetName val="1梁家5-1-2构筑"/>
      <sheetName val="_x005f_x005f_x005f_x005f_x005f_x005f_x005f_x005f_"/>
      <sheetName val="YS02-02"/>
      <sheetName val="目录"/>
      <sheetName val="坏帐准备子公司"/>
      <sheetName val="A投资指标"/>
      <sheetName val="Z控制表"/>
      <sheetName val="K流量表过渡"/>
      <sheetName val="O售价敏感分析"/>
      <sheetName val="调整分录"/>
      <sheetName val="基础信息"/>
      <sheetName val="ycl"/>
      <sheetName val="kcsp"/>
      <sheetName val="3-1-2银存"/>
      <sheetName val="T  B"/>
      <sheetName val="Cover"/>
      <sheetName val="3-1-3其他货币"/>
      <sheetName val="10-1长借"/>
      <sheetName val="10-2应付债券"/>
      <sheetName val="10-3长期应付款"/>
      <sheetName val="10-4住房周转金"/>
      <sheetName val="10-5其他长期负债"/>
      <sheetName val="10-6递延税款贷项"/>
      <sheetName val="3-10存货汇总"/>
      <sheetName val="3-11待摊"/>
      <sheetName val="3-12待处理流损"/>
      <sheetName val="3-13一年长债"/>
      <sheetName val="3-14其他流资"/>
      <sheetName val="3-2短投汇总"/>
      <sheetName val="3-5应收股利"/>
      <sheetName val="3-6应收利息"/>
      <sheetName val="3-7预付帐款"/>
      <sheetName val="3-8应收补贴"/>
      <sheetName val="长投汇总"/>
      <sheetName val="6-1土地"/>
      <sheetName val="6-2其他无形"/>
      <sheetName val="7-1开办费"/>
      <sheetName val="7-2长期待摊"/>
      <sheetName val="8-1其他长期"/>
      <sheetName val="8-2递税借项"/>
      <sheetName val="9-1短期借款"/>
      <sheetName val="9-10应付利润"/>
      <sheetName val="9-11其他应交"/>
      <sheetName val="9-12预提"/>
      <sheetName val="9-13一年内长债"/>
      <sheetName val="9-14其他流负"/>
      <sheetName val="9-2应付票据"/>
      <sheetName val="9-4预收帐款"/>
      <sheetName val="9-5代销商品款"/>
      <sheetName val="9-6其他应付款"/>
      <sheetName val="9-7应付工资"/>
      <sheetName val="9-8应付福利费"/>
      <sheetName val="9-9应交税金"/>
      <sheetName val="4-2长投债券"/>
      <sheetName val="3流资汇总"/>
      <sheetName val="Appendix 2-list"/>
      <sheetName val="Toolbo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代码分类"/>
      <sheetName val="期初评估"/>
      <sheetName val="上市分类-调整"/>
      <sheetName val="新增上市-调整"/>
      <sheetName val="新增上市-去0后"/>
      <sheetName val="新增剥离-调整"/>
      <sheetName val="6月"/>
      <sheetName val="上市分类"/>
      <sheetName val="新增上市"/>
      <sheetName val="新增剥离"/>
      <sheetName val="#REF!"/>
      <sheetName val="details"/>
      <sheetName val="利润分析"/>
      <sheetName val="资产负债分析"/>
      <sheetName val="固定资产折旧表"/>
      <sheetName val="初始设定"/>
      <sheetName val="合"/>
      <sheetName val="U1"/>
      <sheetName val="银行借款询证"/>
      <sheetName val="应付账款明细BS.09 "/>
      <sheetName val="营业费用预算"/>
      <sheetName val="明细分类账"/>
      <sheetName val="表21 净利润调节表"/>
      <sheetName val="master"/>
      <sheetName val="财务费用"/>
      <sheetName val="月份分析"/>
      <sheetName val="POWER ASSUMPTIONS"/>
      <sheetName val="在建工程审定表"/>
      <sheetName val="Contacts"/>
      <sheetName val="物资采购含税转出"/>
      <sheetName val="工时统计"/>
      <sheetName val="设备部房屋"/>
      <sheetName val="电子"/>
      <sheetName val="账项调整"/>
      <sheetName val="4-货币资金-现金"/>
      <sheetName val="3-1-1现金"/>
      <sheetName val="流量试算"/>
      <sheetName val="10、带租约三阶段型  "/>
      <sheetName val="Sch PR-2"/>
      <sheetName val="Sch PR-3"/>
      <sheetName val="基本情况"/>
      <sheetName val="3-1-2银存"/>
      <sheetName val="清单12.31"/>
      <sheetName val="预收帐款"/>
      <sheetName val="SW-TEO"/>
      <sheetName val="说明"/>
      <sheetName val="收入"/>
      <sheetName val="成本台帐"/>
      <sheetName val="3-9其他应收"/>
      <sheetName val="9-3应付帐款"/>
      <sheetName val="wfrdw"/>
      <sheetName val="1梁家5-1-1房建"/>
      <sheetName val="1梁家5-1-2构筑"/>
      <sheetName val="YS02-02"/>
      <sheetName val="Toolbox"/>
      <sheetName val="参数表"/>
      <sheetName val="XL4Poppy"/>
      <sheetName val="2002.1-6管理费用"/>
      <sheetName val="会计科目表"/>
      <sheetName val="外-分表"/>
      <sheetName val="FB1"/>
      <sheetName val="FB1 (2)"/>
      <sheetName val="FC2(商业)-"/>
      <sheetName val="FC2(写字楼)-"/>
      <sheetName val="FC2(其他)-"/>
      <sheetName val="基本信息"/>
      <sheetName val="综合概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收入"/>
      <sheetName val="wfrdw"/>
      <sheetName val="利润分析"/>
      <sheetName val="资产负债分析"/>
      <sheetName val="成本"/>
      <sheetName val="营业费用"/>
      <sheetName val="管理费用"/>
      <sheetName val="财务费用"/>
      <sheetName val="资本性支出"/>
      <sheetName val="XL4Poppy"/>
      <sheetName val="WC"/>
      <sheetName val="Capex"/>
      <sheetName val="DCF2"/>
      <sheetName val="Sale"/>
      <sheetName val="商标评估资料-填表"/>
      <sheetName val="#REF"/>
      <sheetName val="G&amp;A"/>
      <sheetName val=""/>
      <sheetName val="AFEMAI"/>
      <sheetName val="master"/>
      <sheetName val="综合"/>
      <sheetName val="3-1-1现金"/>
      <sheetName val="KKKKKKKK"/>
      <sheetName val="_x005f_x0000__x005f_x0000__x005f_x0000__x005f_x0000__x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填表必读"/>
      <sheetName val="万元汇总表"/>
      <sheetName val="评估结果汇总表"/>
      <sheetName val="分类汇总表"/>
      <sheetName val="流动资产汇总"/>
      <sheetName val="现金"/>
      <sheetName val="银行"/>
      <sheetName val="其他货币"/>
      <sheetName val="交易性金融资产汇总"/>
      <sheetName val="股票"/>
      <sheetName val="债券"/>
      <sheetName val="基金"/>
      <sheetName val="衍生金融资产"/>
      <sheetName val="应收票据"/>
      <sheetName val="应收账款"/>
      <sheetName val="应收款项融资"/>
      <sheetName val="预付账款"/>
      <sheetName val="其他应收款"/>
      <sheetName val="存货汇总"/>
      <sheetName val="存货-原材料—分类汇总表"/>
      <sheetName val="存货-原材料—分类明细表"/>
      <sheetName val="材料采购（在途物资）"/>
      <sheetName val="在库周转材料—分类汇总表"/>
      <sheetName val="在库周转材料—明细表"/>
      <sheetName val="包装物（库存物资）"/>
      <sheetName val="产成品（库存商品）—分类汇总表"/>
      <sheetName val="产成品（库存商品、开发产品）明细表"/>
      <sheetName val="产成品—销售平均单价、成本"/>
      <sheetName val="在产品（自制半成品、施工成本）"/>
      <sheetName val="委托加工物资"/>
      <sheetName val="发出商品"/>
      <sheetName val="在用周转材料"/>
      <sheetName val="委托代销"/>
      <sheetName val="受托代销"/>
      <sheetName val="合同资产"/>
      <sheetName val="持有待售资产"/>
      <sheetName val="一年内到期的非流动资产"/>
      <sheetName val=" 其他流动资产"/>
      <sheetName val="非流动资产汇总"/>
      <sheetName val="债权投资"/>
      <sheetName val="可供出售金融资产汇总表"/>
      <sheetName val="可供出售-股票"/>
      <sheetName val="可供出售-债券"/>
      <sheetName val="可供出售-其他"/>
      <sheetName val="其他债权投资"/>
      <sheetName val="持有至到期投资"/>
      <sheetName val="长期应收款"/>
      <sheetName val="长期股权投资"/>
      <sheetName val="其他权益工具投资汇总表"/>
      <sheetName val="其他权益工具—股票投资"/>
      <sheetName val="其他权益工具—其他投资"/>
      <sheetName val="其他非流动金融资产"/>
      <sheetName val="投资性房地产汇总"/>
      <sheetName val="已出租的建筑物"/>
      <sheetName val="已出租土地使用权"/>
      <sheetName val="持有并准备转让土地使用权"/>
      <sheetName val="固定汇总表"/>
      <sheetName val="房屋建筑物"/>
      <sheetName val="构筑物"/>
      <sheetName val="管道沟槽"/>
      <sheetName val="井巷工程"/>
      <sheetName val="机器设备"/>
      <sheetName val="车辆"/>
      <sheetName val="电子设备"/>
      <sheetName val="其他设备"/>
      <sheetName val="在建汇总表"/>
      <sheetName val="在建土建"/>
      <sheetName val="在建设备"/>
      <sheetName val="生产性生物资产汇总表"/>
      <sheetName val="生产性生物资产—种植业"/>
      <sheetName val="生产性生物资产—畜牧养殖业"/>
      <sheetName val="生产性生物资产—林业"/>
      <sheetName val="生产性生物资产—水产业"/>
      <sheetName val="油气资产"/>
      <sheetName val="使用权资产汇总表"/>
      <sheetName val="使用权资产"/>
      <sheetName val="无形资产汇总"/>
      <sheetName val="无形资产—土地使用权"/>
      <sheetName val="无形资产—资源开采权"/>
      <sheetName val="无形资产—其他无形"/>
      <sheetName val="开发支出"/>
      <sheetName val="商誉"/>
      <sheetName val="长期待摊"/>
      <sheetName val="递延所得税资产"/>
      <sheetName val="其他非流动资产"/>
      <sheetName val="流动负债汇总表"/>
      <sheetName val="短期借款"/>
      <sheetName val="交易性金融负债"/>
      <sheetName val="衍生金融负债"/>
      <sheetName val="应付票据"/>
      <sheetName val="应付账款"/>
      <sheetName val="预收账款"/>
      <sheetName val="合同负债"/>
      <sheetName val="应付职工薪酬"/>
      <sheetName val="其他应付"/>
      <sheetName val="应交税费"/>
      <sheetName val="持有待售负债"/>
      <sheetName val="一年内长期负债"/>
      <sheetName val="其他流动负债"/>
      <sheetName val="非流动负债汇总"/>
      <sheetName val="长期借款"/>
      <sheetName val="应付债券"/>
      <sheetName val="租赁负债"/>
      <sheetName val="长期应付款"/>
      <sheetName val="长期应付职工薪酬"/>
      <sheetName val="预计负债"/>
      <sheetName val="递延收益"/>
      <sheetName val="递延所得税负债"/>
      <sheetName val="其他非流动负债"/>
      <sheetName val="收入"/>
      <sheetName val="说明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资产负债表(旧)"/>
      <sheetName val="评估明细表目录"/>
      <sheetName val="基本信息"/>
      <sheetName val="1-汇总表"/>
      <sheetName val="2-分类汇总"/>
      <sheetName val="3-流动汇总"/>
      <sheetName val="表3-1货币汇总表"/>
      <sheetName val="3-1-1现金"/>
      <sheetName val="3-1-2银行存款"/>
      <sheetName val="3-1-3其他货币资金"/>
      <sheetName val="3-2交易性金融资产汇总"/>
      <sheetName val="3-2-1交易性-股票"/>
      <sheetName val="3-2-2交易性-债券"/>
      <sheetName val="3-2-3交易性-基金"/>
      <sheetName val="3-3应收票据"/>
      <sheetName val="3-4应收账款"/>
      <sheetName val="3-5预付账款"/>
      <sheetName val="3-6应收利息"/>
      <sheetName val="3-7应收股利"/>
      <sheetName val="3-8其他应收款"/>
      <sheetName val="3-9存货汇总"/>
      <sheetName val="3-9-1材料采购（在途物资）"/>
      <sheetName val="3-9-2原材料"/>
      <sheetName val="3-9-3在库周转材料"/>
      <sheetName val="3-9-4委托加工物资"/>
      <sheetName val="3-9-5产成品（库存商品）"/>
      <sheetName val="3-9-6在产品（自制半成品）"/>
      <sheetName val="3-9-7发出商品"/>
      <sheetName val="3-9-8在用周转材料"/>
      <sheetName val="3-10一年到期非流动资产"/>
      <sheetName val="3-11其他流动资产"/>
      <sheetName val="4-非流动资产汇总"/>
      <sheetName val="4-1可供出售金融资产汇总"/>
      <sheetName val="4-1-1可出售-股票"/>
      <sheetName val="4-1-2可出售-债券"/>
      <sheetName val="4-1-3可出售-其他"/>
      <sheetName val="4-2持有到期投资"/>
      <sheetName val="4-3长期应收"/>
      <sheetName val="4-4股权投资"/>
      <sheetName val="4-5-1投资性房地产"/>
      <sheetName val="4-5-2投资性房地产"/>
      <sheetName val="4-5-3投资性地产"/>
      <sheetName val="4-5-4投资性地产"/>
      <sheetName val="4-6固定资产汇总"/>
      <sheetName val="4-6-1房屋建筑物"/>
      <sheetName val="4-6-2构筑物"/>
      <sheetName val="4-6-3管道沟槽"/>
      <sheetName val="4-6-4机器设备"/>
      <sheetName val="4-6-5车辆"/>
      <sheetName val="4-6-6电子设备"/>
      <sheetName val="4-6-7土地"/>
      <sheetName val="4-7在建工程汇总"/>
      <sheetName val="4-7-1在建（土建）"/>
      <sheetName val="4-7-2在建（设备）"/>
      <sheetName val="4-8工程物资"/>
      <sheetName val="4-9固定资产清理"/>
      <sheetName val="4-10生产性生物资产"/>
      <sheetName val="4-11油气资产"/>
      <sheetName val="4-12无形资产汇总"/>
      <sheetName val="4-12-1无形-土地"/>
      <sheetName val="4-12-2无形-矿业权"/>
      <sheetName val="4-12-3无形-其他"/>
      <sheetName val="4-13开发支出"/>
      <sheetName val="4-14商誉"/>
      <sheetName val="4-15长期待摊费用"/>
      <sheetName val="4-16递延所得税资产"/>
      <sheetName val="4-17其他非流动资产"/>
      <sheetName val="5-流动负债汇总"/>
      <sheetName val="5-1短期借款"/>
      <sheetName val="5-2交易性金融负债"/>
      <sheetName val="5-3应付票据"/>
      <sheetName val="5-4应付账款"/>
      <sheetName val="5-5预收账款"/>
      <sheetName val="5-6职工薪酬"/>
      <sheetName val="5-7应交税费"/>
      <sheetName val="5-8应付利息"/>
      <sheetName val="5-9应付股利（利润）"/>
      <sheetName val="5-10其他应付款"/>
      <sheetName val="5-11一年到期非流动负债"/>
      <sheetName val="5-12其他流动负债"/>
      <sheetName val="6-非流动负债汇总 "/>
      <sheetName val="6-1长期借款"/>
      <sheetName val="6-2应付债券"/>
      <sheetName val="6-3长期应付款"/>
      <sheetName val="6-4专项应付款"/>
      <sheetName val="6-5预计负债"/>
      <sheetName val="6-6递延所得税负债"/>
      <sheetName val="6-7其他非流动负债"/>
      <sheetName val="laroux"/>
      <sheetName val="00000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股份固定资产"/>
      <sheetName val="固定资产汇总表"/>
      <sheetName val="评估原值"/>
      <sheetName val="评估折旧"/>
      <sheetName val="4-10日"/>
      <sheetName val="评估调整"/>
      <sheetName val="账面原值"/>
      <sheetName val="账面折旧"/>
      <sheetName val="账面折旧-2"/>
      <sheetName val="房屋OK"/>
      <sheetName val="构筑物"/>
      <sheetName val="管道"/>
      <sheetName val="水工-大坝"/>
      <sheetName val="水工房屋"/>
      <sheetName val="水工设备"/>
      <sheetName val="设备"/>
      <sheetName val="车辆"/>
      <sheetName val="电子"/>
      <sheetName val="6月"/>
      <sheetName val="资产负债表"/>
      <sheetName val="gl"/>
      <sheetName val="低值品种分类"/>
      <sheetName val="说明"/>
      <sheetName val="收入"/>
      <sheetName val="XL4Poppy"/>
      <sheetName val="财务费用"/>
      <sheetName val="工时统计"/>
      <sheetName val="#REF"/>
      <sheetName val="wfrdw"/>
      <sheetName val="表21 净利润调节表"/>
      <sheetName val="Repayment Summary"/>
      <sheetName val="Common Assumptions"/>
      <sheetName val="科目名称表"/>
      <sheetName val="短期借款审定表"/>
      <sheetName val="坏帐准备子公司"/>
      <sheetName val="基本信息"/>
      <sheetName val="企业表一"/>
      <sheetName val="M-5C"/>
      <sheetName val="M-5A"/>
      <sheetName val="eqpmad2"/>
      <sheetName val="示范99tzfl"/>
      <sheetName val="利润分析"/>
      <sheetName val="资产负债分析"/>
      <sheetName val="中山低值"/>
      <sheetName val="预收帐款"/>
      <sheetName val="索引"/>
      <sheetName val="Cover"/>
      <sheetName val="Details"/>
      <sheetName val="Summary"/>
      <sheetName val="Titles"/>
      <sheetName val="资产负债表(97)"/>
      <sheetName val="以前年度损益调整"/>
      <sheetName val="3-1-2银存"/>
      <sheetName val="现金流量表"/>
      <sheetName val="5-4-1在建土建"/>
      <sheetName val="Toolbox"/>
      <sheetName val="底稿信息"/>
      <sheetName val="流量试算"/>
      <sheetName val="人员分工表"/>
      <sheetName val="FC2(商业)-"/>
      <sheetName val="FC2(写字楼)-"/>
      <sheetName val="FC2(其他)-"/>
      <sheetName val="沈阳"/>
      <sheetName val="重庆"/>
      <sheetName val="杭州调"/>
      <sheetName val="参数表"/>
      <sheetName val="地下车位市场法"/>
      <sheetName val="3-1-1现金"/>
      <sheetName val="YS02-02"/>
      <sheetName val="4-2长投债券"/>
      <sheetName val="3流资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wfrdw"/>
      <sheetName val="Sheet1"/>
      <sheetName val="财务与经营差原因分析"/>
      <sheetName val="各单位产值计划完成 (2)"/>
      <sheetName val="主要指标汇总表 (3)"/>
      <sheetName val="非水电项目"/>
      <sheetName val="222222222222"/>
      <sheetName val="集团04 (2)"/>
      <sheetName val="集团04"/>
      <sheetName val="集团05"/>
      <sheetName val="各单位分产值(3)"/>
      <sheetName val="上报非水电项目"/>
      <sheetName val="6月30日至8月31日已签项目"/>
      <sheetName val="6月30日在建及已签未建项目"/>
      <sheetName val="合同执行情况"/>
      <sheetName val="各单位产值计划完成（写简报用） (2)"/>
      <sheetName val="给局领导的月报"/>
      <sheetName val="主要指标汇总表 (2)"/>
      <sheetName val="主要指标汇总表"/>
      <sheetName val="C202"/>
      <sheetName val="合同执行情况（写简报用）"/>
      <sheetName val="各单位产值计划完成（写简报用）"/>
      <sheetName val="各单位生产情况"/>
      <sheetName val="各单位分工量"/>
      <sheetName val="各单位分产值"/>
      <sheetName val="当月投资"/>
      <sheetName val="当年投资"/>
      <sheetName val="分包单位汇总表"/>
      <sheetName val="各单位产值计划完成"/>
      <sheetName val="各单位产值123计划完成123456"/>
      <sheetName val="多上经"/>
      <sheetName val="多经"/>
      <sheetName val="多经构成"/>
      <sheetName val="按省分完成产值"/>
      <sheetName val="所有合同表"/>
      <sheetName val="工量自动"/>
      <sheetName val="材料消耗表"/>
      <sheetName val="合同表（新）"/>
      <sheetName val="wfrjc"/>
      <sheetName val="ejjc"/>
      <sheetName val="查询"/>
      <sheetName val="ej_jcbz"/>
      <sheetName val=""/>
      <sheetName val="企业表一"/>
      <sheetName val="M-5C"/>
      <sheetName val="M-5A"/>
      <sheetName val="_x005f_x005f_x005f_x0000__x005f_x005f_x005f_x0000__x005"/>
      <sheetName val="________"/>
      <sheetName val="_x005f_x0000__x005f_x0000__x005f_x0000__x005f_x0000__x0"/>
      <sheetName val="XL4Poppy"/>
      <sheetName val="_x005f_x005f_x005f_x005f_x005f_x005f_x005f_x0000__x005f"/>
      <sheetName val="6月"/>
      <sheetName val="_x005f_x005f_x005f_x005f_x005f_x005f_x005f_x005f_x005f_x005f_"/>
      <sheetName val="_x005f_x0000__x005f_x0000__x005"/>
      <sheetName val="_x005f_x005f_x005f_x0000__x005f"/>
      <sheetName val="_x005f_x005f_x005f_x005f_"/>
      <sheetName val="_x005f_x0000__x005f"/>
      <sheetName val="_x005f_x005f_"/>
      <sheetName val="_"/>
      <sheetName val="库存商品明细审定表"/>
      <sheetName val="_x005f_x005f_x005f_x005f_x005f_x005f_x005f_x005f_"/>
      <sheetName val="会计科目表"/>
      <sheetName val="Main"/>
      <sheetName val="财务费用预算(案例)"/>
      <sheetName val="管理费用预算"/>
      <sheetName val="电子"/>
      <sheetName val="????????"/>
      <sheetName val="_x0"/>
      <sheetName val="_x005"/>
      <sheetName val="_x005f"/>
      <sheetName val="选择键"/>
      <sheetName val="Toolbox"/>
      <sheetName val="关联交易-存款"/>
      <sheetName val="说明"/>
      <sheetName val="基本信息"/>
      <sheetName val="资产负债表(97)"/>
      <sheetName val="初始设定"/>
      <sheetName val="评估结论"/>
      <sheetName val="中山低值"/>
      <sheetName val="Open"/>
      <sheetName val="收入"/>
      <sheetName val="batch"/>
      <sheetName val="科目代码"/>
      <sheetName val="坏帐准备子公司"/>
      <sheetName val="G.1R-Shou COP Gf"/>
      <sheetName val="流量试算"/>
      <sheetName val="3-1-1现金"/>
      <sheetName val="3-1-2银存"/>
      <sheetName val="3-1-3其他货币"/>
      <sheetName val="10-1长借"/>
      <sheetName val="10-2应付债券"/>
      <sheetName val="10-3长期应付款"/>
      <sheetName val="10-4住房周转金"/>
      <sheetName val="10-5其他长期负债"/>
      <sheetName val="10-6递延税款贷项"/>
      <sheetName val="3-10存货汇总"/>
      <sheetName val="3-11待摊"/>
      <sheetName val="3-12待处理流损"/>
      <sheetName val="3-13一年长债"/>
      <sheetName val="3-14其他流资"/>
      <sheetName val="3-2短投汇总"/>
      <sheetName val="3-5应收股利"/>
      <sheetName val="3-6应收利息"/>
      <sheetName val="3-7预付帐款"/>
      <sheetName val="3-8应收补贴"/>
      <sheetName val="长投汇总"/>
      <sheetName val="6-1土地"/>
      <sheetName val="6-2其他无形"/>
      <sheetName val="7-1开办费"/>
      <sheetName val="7-2长期待摊"/>
      <sheetName val="8-1其他长期"/>
      <sheetName val="8-2递税借项"/>
      <sheetName val="9-1短期借款"/>
      <sheetName val="9-10应付利润"/>
      <sheetName val="9-11其他应交"/>
      <sheetName val="9-12预提"/>
      <sheetName val="9-13一年内长债"/>
      <sheetName val="9-14其他流负"/>
      <sheetName val="9-2应付票据"/>
      <sheetName val="9-4预收帐款"/>
      <sheetName val="9-5代销商品款"/>
      <sheetName val="9-6其他应付款"/>
      <sheetName val="9-7应付工资"/>
      <sheetName val="9-8应付福利费"/>
      <sheetName val="9-9应交税金"/>
      <sheetName val="INVDAYS"/>
      <sheetName val="1梁家5-1-1房建"/>
      <sheetName val="1梁家5-1-2构筑"/>
      <sheetName val="参数表"/>
      <sheetName val="4-2长投债券"/>
      <sheetName val="3流资汇总"/>
      <sheetName val="梁家5-1-1房建"/>
      <sheetName val="QTFY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股份固定资产"/>
      <sheetName val="期初固定资产"/>
      <sheetName val="固定资产汇总表"/>
      <sheetName val="房屋OK"/>
      <sheetName val="构筑物"/>
      <sheetName val="管道"/>
      <sheetName val="水工-大坝"/>
      <sheetName val="水工-金属"/>
      <sheetName val="设备"/>
      <sheetName val="车辆"/>
      <sheetName val="电子"/>
      <sheetName val="在建"/>
      <sheetName val="6月"/>
      <sheetName val="折旧"/>
      <sheetName val="wfrdw"/>
      <sheetName val="XL4Poppy"/>
      <sheetName val="财务费用预算(案例)"/>
      <sheetName val="管理费用预算"/>
      <sheetName val="企业表一"/>
      <sheetName val="M-5C"/>
      <sheetName val="M-5A"/>
      <sheetName val="13 铁路配件"/>
      <sheetName val="流资汇总"/>
      <sheetName val="产成品（K库）"/>
      <sheetName val="存货明细表"/>
      <sheetName val="初始设定"/>
      <sheetName val="DWMC"/>
      <sheetName val="Open"/>
      <sheetName val="资产负债表"/>
      <sheetName val="值列表"/>
      <sheetName val="Toolbox"/>
      <sheetName val="Sheet1"/>
      <sheetName val="Cover"/>
      <sheetName val="Details"/>
      <sheetName val="Summary"/>
      <sheetName val="Titles"/>
      <sheetName val="利润分析"/>
      <sheetName val="资产负债分析"/>
      <sheetName val="Main"/>
      <sheetName val="基本情况"/>
      <sheetName val="4-2长投债券"/>
      <sheetName val="3流资汇总"/>
      <sheetName val="销售6.13"/>
      <sheetName val="W"/>
      <sheetName val="Detail Loan Move. &amp; Listing"/>
      <sheetName val="G.1R-Shou COP Gf"/>
      <sheetName val="POWER ASSUMPTIONS"/>
      <sheetName val="折线图2数据"/>
      <sheetName val="5-4-1在建土建"/>
      <sheetName val="3-9其他应收"/>
      <sheetName val="9-3应付帐款"/>
      <sheetName val="#REF"/>
      <sheetName val="清单12.31"/>
      <sheetName val="物资采购含税转出"/>
      <sheetName val="目录"/>
      <sheetName val="短期投资"/>
      <sheetName val="鮮之味搭贈"/>
      <sheetName val="参数表"/>
      <sheetName val="说明"/>
      <sheetName val="收入"/>
      <sheetName val="资产负债表(97)"/>
      <sheetName val="基本信息"/>
      <sheetName val="3-10存货汇总"/>
      <sheetName val="综合概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初始设定"/>
      <sheetName val="清单1.1"/>
      <sheetName val="固定资产清单"/>
      <sheetName val="清单12.31"/>
      <sheetName val="变动9901"/>
      <sheetName val="变动9912"/>
      <sheetName val="明细帐"/>
      <sheetName val="房屋建筑"/>
      <sheetName val="汽车"/>
      <sheetName val="机电"/>
      <sheetName val="家具"/>
      <sheetName val="电脑打印机"/>
      <sheetName val="经租机电"/>
      <sheetName val="职工产权房"/>
      <sheetName val="处理-报废"/>
      <sheetName val="电子"/>
      <sheetName val="XL4Poppy"/>
      <sheetName val="工时统计"/>
      <sheetName val="收入"/>
      <sheetName val="Source"/>
      <sheetName val="处理-其他减少"/>
      <sheetName val="固定资产资料"/>
      <sheetName val="固定资产"/>
      <sheetName val="wfrdw"/>
      <sheetName val="利润分析"/>
      <sheetName val="资产负债分析"/>
      <sheetName val="目录"/>
      <sheetName val="短期投资"/>
      <sheetName val="Toolbox"/>
      <sheetName val="6月"/>
      <sheetName val="基本信息"/>
      <sheetName val="Repayment Summary"/>
      <sheetName val="W"/>
      <sheetName val="Cover"/>
      <sheetName val="Details"/>
      <sheetName val="Summary"/>
      <sheetName val="Titles"/>
      <sheetName val="YS02-02"/>
      <sheetName val="QY"/>
      <sheetName val="list"/>
      <sheetName val="5-4-1在建土建"/>
      <sheetName val="detail"/>
      <sheetName val="主要规划指标"/>
      <sheetName val="3-1-1现金"/>
      <sheetName val="3-1-2银存"/>
      <sheetName val="3-1-3其他货币"/>
      <sheetName val="10-1长借"/>
      <sheetName val="10-2应付债券"/>
      <sheetName val="10-3长期应付款"/>
      <sheetName val="10-4住房周转金"/>
      <sheetName val="10-5其他长期负债"/>
      <sheetName val="10-6递延税款贷项"/>
      <sheetName val="3-10存货汇总"/>
      <sheetName val="3-11待摊"/>
      <sheetName val="3-12待处理流损"/>
      <sheetName val="3-13一年长债"/>
      <sheetName val="3-14其他流资"/>
      <sheetName val="3-2短投汇总"/>
      <sheetName val="3-5应收股利"/>
      <sheetName val="3-6应收利息"/>
      <sheetName val="3-7预付帐款"/>
      <sheetName val="3-8应收补贴"/>
      <sheetName val="长投汇总"/>
      <sheetName val="6-1土地"/>
      <sheetName val="6-2其他无形"/>
      <sheetName val="7-1开办费"/>
      <sheetName val="7-2长期待摊"/>
      <sheetName val="8-1其他长期"/>
      <sheetName val="8-2递税借项"/>
      <sheetName val="9-1短期借款"/>
      <sheetName val="9-10应付利润"/>
      <sheetName val="9-11其他应交"/>
      <sheetName val="9-12预提"/>
      <sheetName val="9-13一年内长债"/>
      <sheetName val="9-14其他流负"/>
      <sheetName val="9-2应付票据"/>
      <sheetName val="9-4预收帐款"/>
      <sheetName val="9-5代销商品款"/>
      <sheetName val="9-6其他应付款"/>
      <sheetName val="9-7应付工资"/>
      <sheetName val="9-8应付福利费"/>
      <sheetName val="9-9应交税金"/>
      <sheetName val="1梁家5-1-1房建"/>
      <sheetName val="1梁家5-1-2构筑"/>
      <sheetName val="选择报表"/>
      <sheetName val="坏帐准备子公司"/>
      <sheetName val="TB表"/>
      <sheetName val="调整分录"/>
      <sheetName val="xbase"/>
      <sheetName val="现金流量表"/>
      <sheetName val="物资采购含税转出"/>
      <sheetName val="eqpmad2"/>
      <sheetName val="BALANCE SHEET"/>
      <sheetName val="7月资产明细"/>
      <sheetName val="98调整分录表"/>
      <sheetName val="企业表一"/>
      <sheetName val="M-5C"/>
      <sheetName val="M-5A"/>
      <sheetName val="Financ. Overview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xxxxxx"/>
      <sheetName val="资产负债上年"/>
      <sheetName val="利润上年"/>
      <sheetName val="分配上年"/>
      <sheetName val="资产负债本年"/>
      <sheetName val="利润本年"/>
      <sheetName val="分配本年"/>
      <sheetName val="试算平衡本年"/>
      <sheetName val="差异调整本年"/>
      <sheetName val="==="/>
      <sheetName val="资产负债"/>
      <sheetName val="利润"/>
      <sheetName val="分配"/>
      <sheetName val="现金"/>
      <sheetName val="===="/>
      <sheetName val="资产负债分析"/>
      <sheetName val="利润分析"/>
      <sheetName val="分配分析"/>
      <sheetName val="资产负债合并式"/>
      <sheetName val="利润合并式"/>
      <sheetName val="应收"/>
      <sheetName val="现金合并式"/>
      <sheetName val="ɝ͟璌ⱥ瑧"/>
      <sheetName val="资产负债表"/>
      <sheetName val="利润及利润分配表"/>
      <sheetName val="现金流量表"/>
      <sheetName val="减值损失情况表"/>
      <sheetName val="减值损失情况表(续)"/>
      <sheetName val="所有者权益增减变动表"/>
      <sheetName val="工效挂钩清算情况表"/>
      <sheetName val="指标分析（已审）"/>
      <sheetName val="资产比较(已审)"/>
      <sheetName val="损益比较(已审)"/>
      <sheetName val="指标分析（未审）"/>
      <sheetName val="资产比较(未审)"/>
      <sheetName val="损益比较(未审)"/>
      <sheetName val="现金流量表(未审)"/>
      <sheetName val="04资产"/>
      <sheetName val="04损益"/>
      <sheetName val="04现金流量表"/>
      <sheetName val="04分录"/>
      <sheetName val="03资产 "/>
      <sheetName val="03损益 "/>
      <sheetName val="分录03"/>
      <sheetName val="科目代码"/>
      <sheetName val="05资产"/>
      <sheetName val="05损益"/>
      <sheetName val="05现金流量表"/>
      <sheetName val="05分录"/>
      <sheetName val="04资产 "/>
      <sheetName val="04损益 "/>
      <sheetName val="说明"/>
      <sheetName val="收入"/>
      <sheetName val="6月"/>
      <sheetName val="04收发存汇总表"/>
      <sheetName val="管理费用表"/>
      <sheetName val="600104(部门）"/>
      <sheetName val="交易性金融资产Dy"/>
      <sheetName val="索引"/>
      <sheetName val="可供出售金融资产Dy"/>
      <sheetName val="所得税费用Dy"/>
      <sheetName val="流资汇总"/>
      <sheetName val="电子"/>
      <sheetName val="生产性生物资产Dy"/>
      <sheetName val="短期借款Dy"/>
      <sheetName val="短期借款审定表"/>
      <sheetName val="应收利息Dy"/>
      <sheetName val="Sheet3"/>
      <sheetName val="累计1"/>
      <sheetName val="loan database"/>
      <sheetName val="4-货币资金-现金"/>
      <sheetName val="工程物资Dy"/>
      <sheetName val="应收账款Dy"/>
      <sheetName val="初始设定"/>
      <sheetName val="数字视频并帐"/>
      <sheetName val="固定资产Dy"/>
      <sheetName val="营业收入Dy"/>
      <sheetName val="构筑物5-1-2"/>
      <sheetName val="列表"/>
      <sheetName val="1-12科目余额表"/>
      <sheetName val="11-12月科目余额表"/>
      <sheetName val="12.31固定资产清单"/>
      <sheetName val="预付11-12"/>
      <sheetName val="在建工程Mx"/>
      <sheetName val="年初数调整分录"/>
      <sheetName val="库存股Dy"/>
      <sheetName val="界面"/>
      <sheetName val="中山低值"/>
      <sheetName val="表头信息"/>
      <sheetName val="长期应付款Dy"/>
      <sheetName val="财务成本"/>
      <sheetName val="Sheet1"/>
      <sheetName val="101"/>
      <sheetName val="应付职工薪酬Dy"/>
      <sheetName val="实收资本Dy"/>
      <sheetName val="应收票据Dy"/>
      <sheetName val="公允价值变动损益Dy"/>
      <sheetName val="应收票据明细表"/>
      <sheetName val="应收账款"/>
      <sheetName val="wfrdw"/>
      <sheetName val="周转材料Dy"/>
      <sheetName val="eqpmad2"/>
      <sheetName val="11月处理 (2)"/>
      <sheetName val="___璌_瑧"/>
      <sheetName val="商品采购明细账"/>
      <sheetName val="应付票据Dy"/>
      <sheetName val="应收账龄BS.01"/>
      <sheetName val="数量金额总账"/>
      <sheetName val="科目余额表"/>
      <sheetName val="标本-资产"/>
      <sheetName val="其他货币资金.dbf"/>
      <sheetName val="银行存款.dbf"/>
      <sheetName val="表0-汇总表"/>
      <sheetName val="各单位目标指标"/>
      <sheetName val="无形资产Dy"/>
      <sheetName val="累计折旧Dy"/>
      <sheetName val="清单12.31"/>
      <sheetName val="企业联系方式"/>
      <sheetName val="损益表"/>
      <sheetName val="合"/>
      <sheetName val="27-7"/>
      <sheetName val="销售6.13"/>
      <sheetName val="应付账款 (2)"/>
      <sheetName val="库存商品余额表.dbf"/>
      <sheetName val="111"/>
      <sheetName val="B"/>
      <sheetName val="UFPrn20051201161637"/>
      <sheetName val="利息支出分类表"/>
      <sheetName val="参数"/>
      <sheetName val="财务费用"/>
      <sheetName val="关联科目"/>
      <sheetName val="往来科目"/>
      <sheetName val="货币代码"/>
      <sheetName val="商品"/>
      <sheetName val="现金流量表项目"/>
      <sheetName val="目录表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预收款项Dy"/>
      <sheetName val="_"/>
      <sheetName val="存货Dy"/>
      <sheetName val="在建工程Dy"/>
      <sheetName val="ZI-a存货审定表"/>
      <sheetName val="固定资产清理Dy"/>
      <sheetName val="研发支出Dy"/>
      <sheetName val="管理费用Dy"/>
      <sheetName val="YS02-02"/>
      <sheetName val="平台数据库"/>
      <sheetName val="企业表一"/>
      <sheetName val="M-5C"/>
      <sheetName val="M-5A"/>
      <sheetName val="制造费用"/>
      <sheetName val="A8-4"/>
      <sheetName val="货币资金Cx"/>
      <sheetName val="销售费用Dy"/>
      <sheetName val="业务及管理费用审定表"/>
      <sheetName val="应收账款明细表"/>
      <sheetName val="应收账款审定表"/>
      <sheetName val="应收账款账龄分析表"/>
      <sheetName val="XL4Poppy"/>
      <sheetName val="AFEMAI"/>
      <sheetName val="KEY"/>
      <sheetName val="应交税费审定表"/>
      <sheetName val="其他应付款Dy"/>
      <sheetName val="I5-2"/>
      <sheetName val="I6-2"/>
      <sheetName val="物资采购含税转出"/>
      <sheetName val="G.1R-Shou COP Gf"/>
      <sheetName val="E1020"/>
      <sheetName val="符号标识"/>
      <sheetName val="资债比较原"/>
      <sheetName val="凤县折旧测算"/>
      <sheetName val="#REF"/>
      <sheetName val="发出商品跌价汇总"/>
      <sheetName val="目录"/>
      <sheetName val="#REF!"/>
      <sheetName val="填制说明"/>
      <sheetName val="在建工程实际实施的程序表 "/>
      <sheetName val="在建工程明细表"/>
      <sheetName val="3月-2"/>
      <sheetName val="4月"/>
      <sheetName val="7月"/>
      <sheetName val="其他应付款回函汇总"/>
      <sheetName val="利息抵销"/>
      <sheetName val="收入调整明细表"/>
      <sheetName val="科目名称表"/>
      <sheetName val="2014年1-9月"/>
      <sheetName val="连州项目"/>
      <sheetName val="2013年"/>
      <sheetName val="2012年调整"/>
      <sheetName val="2014基础表"/>
      <sheetName val="2013年基础表"/>
      <sheetName val="2014年补充"/>
      <sheetName val="dxnsjtempsheet"/>
      <sheetName val="固定资产、累计折旧、减值准备明细表"/>
      <sheetName val="实际执行程序表-货币资金"/>
      <sheetName val="货币资金披露表（国企）"/>
      <sheetName val="Breakdown"/>
      <sheetName val="原材料抽查表"/>
      <sheetName val="2001年"/>
      <sheetName val="固定资产折旧表"/>
      <sheetName val="银行余额调节表的检查"/>
      <sheetName val="其他应付款审定表"/>
      <sheetName val="收入明细－按客户"/>
      <sheetName val="未实现融资收益测算 "/>
      <sheetName val="管理"/>
      <sheetName val="数据"/>
      <sheetName val="客户名称"/>
      <sheetName val="管理费用审定表"/>
      <sheetName val="应付职工薪酬审定表"/>
      <sheetName val="货币资金明细表（1）"/>
      <sheetName val="工资"/>
      <sheetName val="Economic evaluation - FY98 base"/>
      <sheetName val="基本信息及附注"/>
      <sheetName val="DATA"/>
      <sheetName val="合同汇总"/>
      <sheetName val="update"/>
      <sheetName val="ﾊﾟﾈﾙﾃﾞｰﾀ"/>
      <sheetName val="Sheet1 (11)"/>
      <sheetName val="G200"/>
      <sheetName val="应付职工薪酬分配检查表"/>
      <sheetName val="税率表"/>
      <sheetName val="P07A库存商品收发存汇总表-工业"/>
      <sheetName val="全部投资现金流"/>
      <sheetName val="订"/>
      <sheetName val="明细分类账"/>
      <sheetName val="工时统计"/>
      <sheetName val=""/>
      <sheetName val="预付账款明细表"/>
      <sheetName val="在建工程可供参考的程序表"/>
      <sheetName val="明细表"/>
      <sheetName val="TB"/>
      <sheetName val="Erection"/>
      <sheetName val="W"/>
      <sheetName val="XREF"/>
      <sheetName val="完"/>
      <sheetName val="库存商品明细表"/>
      <sheetName val="分录"/>
      <sheetName val="海外售后服务费明细及调整"/>
      <sheetName val="投资性房地产Dy"/>
      <sheetName val="JJ-F10"/>
      <sheetName val="商誉Dy"/>
      <sheetName val="存货属性"/>
      <sheetName val="公司代码"/>
      <sheetName val="其他应收款Dy"/>
      <sheetName val="资本公积Dy"/>
      <sheetName val="管理部"/>
      <sheetName val="咨讯部"/>
      <sheetName val="引用"/>
      <sheetName val="制造费用Dy"/>
      <sheetName val="比例分析表"/>
      <sheetName val="固定资产折旧测算表（1）"/>
      <sheetName val="利息7月-8月"/>
      <sheetName val="公司汇总"/>
      <sheetName val="月份汇总"/>
      <sheetName val="应付账款明细BS.09 "/>
      <sheetName val="可供参考程序表-货币资金"/>
      <sheetName val="E暂存处深圳企荣00"/>
      <sheetName val="NK-BC-2A"/>
      <sheetName val="Cover"/>
      <sheetName val="固定资产卡片"/>
      <sheetName val="Accounts"/>
      <sheetName val="递延税款Dy"/>
      <sheetName val="盈余公积Dy"/>
      <sheetName val="未分配利润Dy"/>
      <sheetName val="补贴收入Dy"/>
      <sheetName val="所得税Dy"/>
      <sheetName val="坏账准备_应收账款Dy"/>
      <sheetName val="预收账款Dy"/>
      <sheetName val="应交税金Dy"/>
      <sheetName val="其他应交款Dy"/>
      <sheetName val="主营业务收入Dy"/>
      <sheetName val="坏账准备_应收账款Mx"/>
      <sheetName val="利润分配细账2004"/>
      <sheetName val="2004"/>
      <sheetName val="A430"/>
      <sheetName val="信息"/>
      <sheetName val="合并"/>
      <sheetName val="房屋建筑物"/>
      <sheetName val="存货盘点差异调整表-原材料"/>
      <sheetName val="原表"/>
      <sheetName val="其他货币资金Dy"/>
      <sheetName val="UFPrn20060216090256"/>
      <sheetName val="推广费、广告费检查"/>
      <sheetName val="库存商品Dy"/>
      <sheetName val="营业税金及附加Dy"/>
      <sheetName val="明细"/>
      <sheetName val="应交税费Dy"/>
      <sheetName val="江西"/>
      <sheetName val="Tickmarks"/>
      <sheetName val="预付款项Dy"/>
      <sheetName val="其他非流动负债审定表"/>
      <sheetName val="应付股利Dy"/>
      <sheetName val="固定资产累计折旧基础表（年末）"/>
      <sheetName val="应付账款Dy"/>
      <sheetName val="投资收益Dy"/>
      <sheetName val="湖南湘潭应付个人明细帐"/>
      <sheetName val="银行存款"/>
      <sheetName val="管理费用"/>
      <sheetName val="主营业务收入"/>
      <sheetName val="编码"/>
      <sheetName val="余额表2"/>
      <sheetName val="农业人口"/>
      <sheetName val="存货审定表2015"/>
      <sheetName val="存货审定表2014"/>
      <sheetName val="制费-分月"/>
      <sheetName val="管理费用表分析-1"/>
      <sheetName val="长期借款Dy"/>
      <sheetName val="固定资产明细"/>
      <sheetName val="递延收益Dy"/>
      <sheetName val="基本情况表"/>
      <sheetName val="???璌?瑧"/>
      <sheetName val="账项调整"/>
      <sheetName val="Z4 所有者权益变动表(企财04表打印)"/>
      <sheetName val="科目表"/>
      <sheetName val="detail"/>
      <sheetName val="坏帐准备子公司"/>
      <sheetName val="Toolbox"/>
      <sheetName val="检修管沟"/>
      <sheetName val="基本信息"/>
      <sheetName val="Details"/>
      <sheetName val="Summary"/>
      <sheetName val="Titles"/>
      <sheetName val="3-1-1现金"/>
      <sheetName val="3-1-2银存"/>
      <sheetName val="3-1-3其他货币"/>
      <sheetName val="10-1长借"/>
      <sheetName val="10-2应付债券"/>
      <sheetName val="10-3长期应付款"/>
      <sheetName val="10-4住房周转金"/>
      <sheetName val="10-5其他长期负债"/>
      <sheetName val="10-6递延税款贷项"/>
      <sheetName val="3-10存货汇总"/>
      <sheetName val="3-11待摊"/>
      <sheetName val="3-12待处理流损"/>
      <sheetName val="3-13一年长债"/>
      <sheetName val="3-14其他流资"/>
      <sheetName val="3-2短投汇总"/>
      <sheetName val="3-5应收股利"/>
      <sheetName val="3-6应收利息"/>
      <sheetName val="3-7预付帐款"/>
      <sheetName val="3-8应收补贴"/>
      <sheetName val="长投汇总"/>
      <sheetName val="6-1土地"/>
      <sheetName val="6-2其他无形"/>
      <sheetName val="7-1开办费"/>
      <sheetName val="7-2长期待摊"/>
      <sheetName val="8-1其他长期"/>
      <sheetName val="8-2递税借项"/>
      <sheetName val="9-1短期借款"/>
      <sheetName val="9-10应付利润"/>
      <sheetName val="9-11其他应交"/>
      <sheetName val="9-13一年内长债"/>
      <sheetName val="9-14其他流负"/>
      <sheetName val="9-2应付票据"/>
      <sheetName val="9-4预收帐款"/>
      <sheetName val="9-5代销商品款"/>
      <sheetName val="9-6其他应付款"/>
      <sheetName val="9-7应付工资"/>
      <sheetName val="9-8应付福利费"/>
      <sheetName val="9-9应交税金"/>
      <sheetName val="2002.1-6管理费用"/>
      <sheetName val="会计科目表"/>
      <sheetName val="Collateral"/>
      <sheetName val="短期投资"/>
      <sheetName val="Global"/>
      <sheetName val="3-9其他应收"/>
      <sheetName val="9-3应付帐款"/>
      <sheetName val="5-1-3管沟"/>
      <sheetName val="流量试算"/>
      <sheetName val="利润表"/>
      <sheetName val="参数表"/>
      <sheetName val="Validation source"/>
      <sheetName val="未安排订单（集团）"/>
      <sheetName val="管理费用明细表(2001年)"/>
      <sheetName val="试制收入"/>
      <sheetName val="资产负债表及损益表"/>
      <sheetName val="辅助页"/>
      <sheetName val="卡片汇总"/>
      <sheetName val="机器设备汇总"/>
      <sheetName val="TOP10"/>
      <sheetName val="报表格式"/>
      <sheetName val="外地"/>
      <sheetName val="坯布"/>
      <sheetName val="材料"/>
      <sheetName val="外销"/>
      <sheetName val="存货审定表"/>
      <sheetName val="SFS(ACTUAL)"/>
      <sheetName val="2000"/>
      <sheetName val="应付账款明细表"/>
      <sheetName val="56271-2"/>
      <sheetName val="综合"/>
      <sheetName val="Detail Loan Move. &amp; Listing"/>
      <sheetName val="batch"/>
      <sheetName val="SW-TEO"/>
      <sheetName val="Repayment Summary"/>
      <sheetName val="试算平衡表"/>
      <sheetName val="UFPrn20060213094123"/>
      <sheetName val="Financ. Overview"/>
      <sheetName val="Op Exp by Cost Category.Before"/>
      <sheetName val="主菜单"/>
      <sheetName val="upload"/>
      <sheetName val="差异调整97"/>
      <sheetName val="差异调整95"/>
      <sheetName val="差异调整96"/>
      <sheetName val="订单"/>
      <sheetName val="代码"/>
      <sheetName val="Investment Property"/>
      <sheetName val="10-12進銷存"/>
      <sheetName val="Sheet2"/>
      <sheetName val="营业费用Dy"/>
      <sheetName val="管理费用截至测试表"/>
      <sheetName val="货币资金Dy"/>
      <sheetName val="2011年其他应收款明细表K-5-1（2011）"/>
      <sheetName val="2011年其他应付款明细表K-5-1（2011）"/>
      <sheetName val="2011年应收账款明细表K-5-1(2011)"/>
      <sheetName val="A"/>
      <sheetName val="基础表"/>
      <sheetName val="UFPrn20180226220233"/>
      <sheetName val="2017-12发生额及余额表"/>
      <sheetName val="Sheet4"/>
      <sheetName val="货币资金审定表"/>
      <sheetName val="利息收入分月"/>
      <sheetName val="贷款利息分月"/>
      <sheetName val="评价汇兑收益分月"/>
      <sheetName val="金融机构手续费分月"/>
      <sheetName val="实现汇兑收益分月"/>
      <sheetName val="实现汇兑损失分月"/>
      <sheetName val="帐务资料"/>
      <sheetName val="b2"/>
      <sheetName val="福利费1"/>
      <sheetName val="函证明细表"/>
      <sheetName val="营业费用截止"/>
      <sheetName val="UFPrn20061106140612"/>
      <sheetName val="西安得利斯"/>
      <sheetName val="UFPrn20060601143048"/>
      <sheetName val="核算项目余额表"/>
      <sheetName val="发生额分析"/>
      <sheetName val="“银行存款“明细余额表"/>
      <sheetName val="订单418"/>
      <sheetName val="投资估算表"/>
      <sheetName val="面积指标"/>
      <sheetName val="以前年度损益调整Dy"/>
      <sheetName val="主营业务税金及附加Dy"/>
      <sheetName val="选择报表"/>
      <sheetName val="库存透视分析表 (2)"/>
      <sheetName val="初始化"/>
      <sheetName val="US Codes"/>
      <sheetName val="其它应收款"/>
      <sheetName val="MasterList"/>
      <sheetName val="股本Dy"/>
      <sheetName val="M2_DRF_FAB_CW"/>
      <sheetName val="公司基本情况表"/>
      <sheetName val="Sorted TB"/>
      <sheetName val="产能统计（2014）"/>
      <sheetName val="应付利息审定表"/>
      <sheetName val="营业外收入审定表"/>
      <sheetName val="应付票据按照收款人列示"/>
      <sheetName val="固定资产盘点检查情况表"/>
      <sheetName val="ZO-1审定表"/>
      <sheetName val="长期股权投资Dy"/>
      <sheetName val="01-1"/>
      <sheetName val="应_"/>
      <sheetName val="固定资产实际实施程序表"/>
      <sheetName val="固定资产、累计折旧、减值准备审定表"/>
      <sheetName val="应__x005f_x0000___x005f_x0000__x005f_x0000_"/>
      <sheetName val="_x005f_x0000_E暂"/>
      <sheetName val="sum(Flooring )"/>
      <sheetName val="ED8企业期后回款明细11"/>
      <sheetName val="0606"/>
      <sheetName val="披露表(上市)"/>
      <sheetName val="披露表(国资)"/>
      <sheetName val="Dash board"/>
      <sheetName val="Retention"/>
      <sheetName val="数据引用区域"/>
      <sheetName val="76767"/>
      <sheetName val="北京"/>
      <sheetName val="上海"/>
      <sheetName val="表头"/>
      <sheetName val="投行部保本理财产品清单"/>
      <sheetName val="Dic"/>
      <sheetName val="Accuracy Check"/>
      <sheetName val="Assump"/>
      <sheetName val="8.0债券投资"/>
      <sheetName val="FA List"/>
      <sheetName val="P&amp;L PP"/>
      <sheetName val="Flash-pp"/>
      <sheetName val="PY-pp"/>
      <sheetName val="MYF-pp"/>
      <sheetName val="FORGING"/>
      <sheetName val="Accounts Database"/>
      <sheetName val="FiedValidationSheet"/>
      <sheetName val="list"/>
      <sheetName val="Mov‘2008"/>
      <sheetName val="Mov‘2007"/>
      <sheetName val="Mov‘2005"/>
      <sheetName val="Mov‘2006"/>
      <sheetName val="封面"/>
      <sheetName val="总行金融市场部保本产品销售部门台账汇总"/>
      <sheetName val="BS-1"/>
      <sheetName val="BS-2"/>
      <sheetName val="CF-1"/>
      <sheetName val="EM-1"/>
      <sheetName val="EM-2"/>
      <sheetName val="EM-3"/>
      <sheetName val="IS-2"/>
      <sheetName val="IS-1"/>
      <sheetName val="CF-3"/>
      <sheetName val="CF-4"/>
      <sheetName val="Non-GAAP"/>
      <sheetName val="Note10"/>
      <sheetName val="Note12-1"/>
      <sheetName val="Note12-2"/>
      <sheetName val="Note12-3"/>
      <sheetName val="Note12-4"/>
      <sheetName val="Note14-1"/>
      <sheetName val="Note15-1"/>
      <sheetName val="Note15-2"/>
      <sheetName val="Note16-2"/>
      <sheetName val="Note16-1"/>
      <sheetName val="Note16-1 (2)"/>
      <sheetName val="Note16-3"/>
      <sheetName val="Note16-6"/>
      <sheetName val="Note16-5"/>
      <sheetName val="Note16-4"/>
      <sheetName val="Note17-1 "/>
      <sheetName val="Note17-3"/>
      <sheetName val="Note17-2"/>
      <sheetName val="Note18-1"/>
      <sheetName val="Note18-2"/>
      <sheetName val="Note19"/>
      <sheetName val="Note20-1"/>
      <sheetName val="Note20-2"/>
      <sheetName val="Note20-3"/>
      <sheetName val="Note21"/>
      <sheetName val="Note23"/>
      <sheetName val="Note24-2"/>
      <sheetName val="Note24-3"/>
      <sheetName val="Note24-4"/>
      <sheetName val="Note24-5"/>
      <sheetName val="应\"/>
      <sheetName val="应\_x005f_x0000___x005f_x0000__x005f_x0000_"/>
      <sheetName val="QTFYB"/>
      <sheetName val="示范99tzfl"/>
      <sheetName val="基础信息"/>
      <sheetName val="评估结论"/>
      <sheetName val="预收帐款"/>
      <sheetName val="5-4-1在建土建"/>
      <sheetName val="9-12预提"/>
      <sheetName val="Disposi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599993896298105"/>
  </sheetPr>
  <dimension ref="A1:R643"/>
  <sheetViews>
    <sheetView zoomScale="85" zoomScaleNormal="85" workbookViewId="0">
      <selection activeCell="A1" sqref="$A1:$XFD1048576"/>
    </sheetView>
  </sheetViews>
  <sheetFormatPr defaultColWidth="10.1083333333333" defaultRowHeight="15.75"/>
  <cols>
    <col min="1" max="1" width="5.66666666666667" style="1" customWidth="1"/>
    <col min="2" max="2" width="12.3333333333333" style="1" customWidth="1"/>
    <col min="3" max="3" width="25.5583333333333" style="1" customWidth="1"/>
    <col min="4" max="5" width="8.10833333333333" style="2" customWidth="1"/>
    <col min="6" max="7" width="5.66666666666667" style="1" customWidth="1"/>
    <col min="8" max="8" width="13.775" style="25" customWidth="1"/>
    <col min="9" max="9" width="14.4416666666667" style="26" customWidth="1"/>
    <col min="10" max="10" width="11.8833333333333" style="1" customWidth="1"/>
    <col min="11" max="11" width="10.6666666666667" style="1" customWidth="1"/>
    <col min="12" max="12" width="29.775" style="1" customWidth="1"/>
    <col min="13" max="13" width="23.775" style="1" customWidth="1"/>
    <col min="14" max="24" width="10" style="1" customWidth="1"/>
    <col min="25" max="248" width="10.1083333333333" style="1"/>
    <col min="249" max="249" width="4.55833333333333" style="1" customWidth="1"/>
    <col min="250" max="250" width="10.1083333333333" style="1" hidden="1" customWidth="1"/>
    <col min="251" max="251" width="24.5583333333333" style="1" customWidth="1"/>
    <col min="252" max="252" width="12.3333333333333" style="1" customWidth="1"/>
    <col min="253" max="253" width="26.8833333333333" style="1" customWidth="1"/>
    <col min="254" max="254" width="4.55833333333333" style="1" customWidth="1"/>
    <col min="255" max="255" width="5.10833333333333" style="1" customWidth="1"/>
    <col min="256" max="256" width="11" style="1" customWidth="1"/>
    <col min="257" max="257" width="10.8833333333333" style="1" customWidth="1"/>
    <col min="258" max="260" width="11.4416666666667" style="1" customWidth="1"/>
    <col min="261" max="261" width="11.3333333333333" style="1" customWidth="1"/>
    <col min="262" max="262" width="12" style="1" customWidth="1"/>
    <col min="263" max="263" width="5.10833333333333" style="1" customWidth="1"/>
    <col min="264" max="265" width="6.775" style="1" customWidth="1"/>
    <col min="266" max="266" width="14.5583333333333" style="1" customWidth="1"/>
    <col min="267" max="280" width="10" style="1" customWidth="1"/>
    <col min="281" max="504" width="10.1083333333333" style="1"/>
    <col min="505" max="505" width="4.55833333333333" style="1" customWidth="1"/>
    <col min="506" max="506" width="10.1083333333333" style="1" hidden="1" customWidth="1"/>
    <col min="507" max="507" width="24.5583333333333" style="1" customWidth="1"/>
    <col min="508" max="508" width="12.3333333333333" style="1" customWidth="1"/>
    <col min="509" max="509" width="26.8833333333333" style="1" customWidth="1"/>
    <col min="510" max="510" width="4.55833333333333" style="1" customWidth="1"/>
    <col min="511" max="511" width="5.10833333333333" style="1" customWidth="1"/>
    <col min="512" max="512" width="11" style="1" customWidth="1"/>
    <col min="513" max="513" width="10.8833333333333" style="1" customWidth="1"/>
    <col min="514" max="516" width="11.4416666666667" style="1" customWidth="1"/>
    <col min="517" max="517" width="11.3333333333333" style="1" customWidth="1"/>
    <col min="518" max="518" width="12" style="1" customWidth="1"/>
    <col min="519" max="519" width="5.10833333333333" style="1" customWidth="1"/>
    <col min="520" max="521" width="6.775" style="1" customWidth="1"/>
    <col min="522" max="522" width="14.5583333333333" style="1" customWidth="1"/>
    <col min="523" max="536" width="10" style="1" customWidth="1"/>
    <col min="537" max="760" width="10.1083333333333" style="1"/>
    <col min="761" max="761" width="4.55833333333333" style="1" customWidth="1"/>
    <col min="762" max="762" width="10.1083333333333" style="1" hidden="1" customWidth="1"/>
    <col min="763" max="763" width="24.5583333333333" style="1" customWidth="1"/>
    <col min="764" max="764" width="12.3333333333333" style="1" customWidth="1"/>
    <col min="765" max="765" width="26.8833333333333" style="1" customWidth="1"/>
    <col min="766" max="766" width="4.55833333333333" style="1" customWidth="1"/>
    <col min="767" max="767" width="5.10833333333333" style="1" customWidth="1"/>
    <col min="768" max="768" width="11" style="1" customWidth="1"/>
    <col min="769" max="769" width="10.8833333333333" style="1" customWidth="1"/>
    <col min="770" max="772" width="11.4416666666667" style="1" customWidth="1"/>
    <col min="773" max="773" width="11.3333333333333" style="1" customWidth="1"/>
    <col min="774" max="774" width="12" style="1" customWidth="1"/>
    <col min="775" max="775" width="5.10833333333333" style="1" customWidth="1"/>
    <col min="776" max="777" width="6.775" style="1" customWidth="1"/>
    <col min="778" max="778" width="14.5583333333333" style="1" customWidth="1"/>
    <col min="779" max="792" width="10" style="1" customWidth="1"/>
    <col min="793" max="1016" width="10.1083333333333" style="1"/>
    <col min="1017" max="1017" width="4.55833333333333" style="1" customWidth="1"/>
    <col min="1018" max="1018" width="10.1083333333333" style="1" hidden="1" customWidth="1"/>
    <col min="1019" max="1019" width="24.5583333333333" style="1" customWidth="1"/>
    <col min="1020" max="1020" width="12.3333333333333" style="1" customWidth="1"/>
    <col min="1021" max="1021" width="26.8833333333333" style="1" customWidth="1"/>
    <col min="1022" max="1022" width="4.55833333333333" style="1" customWidth="1"/>
    <col min="1023" max="1023" width="5.10833333333333" style="1" customWidth="1"/>
    <col min="1024" max="1024" width="11" style="1" customWidth="1"/>
    <col min="1025" max="1025" width="10.8833333333333" style="1" customWidth="1"/>
    <col min="1026" max="1028" width="11.4416666666667" style="1" customWidth="1"/>
    <col min="1029" max="1029" width="11.3333333333333" style="1" customWidth="1"/>
    <col min="1030" max="1030" width="12" style="1" customWidth="1"/>
    <col min="1031" max="1031" width="5.10833333333333" style="1" customWidth="1"/>
    <col min="1032" max="1033" width="6.775" style="1" customWidth="1"/>
    <col min="1034" max="1034" width="14.5583333333333" style="1" customWidth="1"/>
    <col min="1035" max="1048" width="10" style="1" customWidth="1"/>
    <col min="1049" max="1272" width="10.1083333333333" style="1"/>
    <col min="1273" max="1273" width="4.55833333333333" style="1" customWidth="1"/>
    <col min="1274" max="1274" width="10.1083333333333" style="1" hidden="1" customWidth="1"/>
    <col min="1275" max="1275" width="24.5583333333333" style="1" customWidth="1"/>
    <col min="1276" max="1276" width="12.3333333333333" style="1" customWidth="1"/>
    <col min="1277" max="1277" width="26.8833333333333" style="1" customWidth="1"/>
    <col min="1278" max="1278" width="4.55833333333333" style="1" customWidth="1"/>
    <col min="1279" max="1279" width="5.10833333333333" style="1" customWidth="1"/>
    <col min="1280" max="1280" width="11" style="1" customWidth="1"/>
    <col min="1281" max="1281" width="10.8833333333333" style="1" customWidth="1"/>
    <col min="1282" max="1284" width="11.4416666666667" style="1" customWidth="1"/>
    <col min="1285" max="1285" width="11.3333333333333" style="1" customWidth="1"/>
    <col min="1286" max="1286" width="12" style="1" customWidth="1"/>
    <col min="1287" max="1287" width="5.10833333333333" style="1" customWidth="1"/>
    <col min="1288" max="1289" width="6.775" style="1" customWidth="1"/>
    <col min="1290" max="1290" width="14.5583333333333" style="1" customWidth="1"/>
    <col min="1291" max="1304" width="10" style="1" customWidth="1"/>
    <col min="1305" max="1528" width="10.1083333333333" style="1"/>
    <col min="1529" max="1529" width="4.55833333333333" style="1" customWidth="1"/>
    <col min="1530" max="1530" width="10.1083333333333" style="1" hidden="1" customWidth="1"/>
    <col min="1531" max="1531" width="24.5583333333333" style="1" customWidth="1"/>
    <col min="1532" max="1532" width="12.3333333333333" style="1" customWidth="1"/>
    <col min="1533" max="1533" width="26.8833333333333" style="1" customWidth="1"/>
    <col min="1534" max="1534" width="4.55833333333333" style="1" customWidth="1"/>
    <col min="1535" max="1535" width="5.10833333333333" style="1" customWidth="1"/>
    <col min="1536" max="1536" width="11" style="1" customWidth="1"/>
    <col min="1537" max="1537" width="10.8833333333333" style="1" customWidth="1"/>
    <col min="1538" max="1540" width="11.4416666666667" style="1" customWidth="1"/>
    <col min="1541" max="1541" width="11.3333333333333" style="1" customWidth="1"/>
    <col min="1542" max="1542" width="12" style="1" customWidth="1"/>
    <col min="1543" max="1543" width="5.10833333333333" style="1" customWidth="1"/>
    <col min="1544" max="1545" width="6.775" style="1" customWidth="1"/>
    <col min="1546" max="1546" width="14.5583333333333" style="1" customWidth="1"/>
    <col min="1547" max="1560" width="10" style="1" customWidth="1"/>
    <col min="1561" max="1784" width="10.1083333333333" style="1"/>
    <col min="1785" max="1785" width="4.55833333333333" style="1" customWidth="1"/>
    <col min="1786" max="1786" width="10.1083333333333" style="1" hidden="1" customWidth="1"/>
    <col min="1787" max="1787" width="24.5583333333333" style="1" customWidth="1"/>
    <col min="1788" max="1788" width="12.3333333333333" style="1" customWidth="1"/>
    <col min="1789" max="1789" width="26.8833333333333" style="1" customWidth="1"/>
    <col min="1790" max="1790" width="4.55833333333333" style="1" customWidth="1"/>
    <col min="1791" max="1791" width="5.10833333333333" style="1" customWidth="1"/>
    <col min="1792" max="1792" width="11" style="1" customWidth="1"/>
    <col min="1793" max="1793" width="10.8833333333333" style="1" customWidth="1"/>
    <col min="1794" max="1796" width="11.4416666666667" style="1" customWidth="1"/>
    <col min="1797" max="1797" width="11.3333333333333" style="1" customWidth="1"/>
    <col min="1798" max="1798" width="12" style="1" customWidth="1"/>
    <col min="1799" max="1799" width="5.10833333333333" style="1" customWidth="1"/>
    <col min="1800" max="1801" width="6.775" style="1" customWidth="1"/>
    <col min="1802" max="1802" width="14.5583333333333" style="1" customWidth="1"/>
    <col min="1803" max="1816" width="10" style="1" customWidth="1"/>
    <col min="1817" max="2040" width="10.1083333333333" style="1"/>
    <col min="2041" max="2041" width="4.55833333333333" style="1" customWidth="1"/>
    <col min="2042" max="2042" width="10.1083333333333" style="1" hidden="1" customWidth="1"/>
    <col min="2043" max="2043" width="24.5583333333333" style="1" customWidth="1"/>
    <col min="2044" max="2044" width="12.3333333333333" style="1" customWidth="1"/>
    <col min="2045" max="2045" width="26.8833333333333" style="1" customWidth="1"/>
    <col min="2046" max="2046" width="4.55833333333333" style="1" customWidth="1"/>
    <col min="2047" max="2047" width="5.10833333333333" style="1" customWidth="1"/>
    <col min="2048" max="2048" width="11" style="1" customWidth="1"/>
    <col min="2049" max="2049" width="10.8833333333333" style="1" customWidth="1"/>
    <col min="2050" max="2052" width="11.4416666666667" style="1" customWidth="1"/>
    <col min="2053" max="2053" width="11.3333333333333" style="1" customWidth="1"/>
    <col min="2054" max="2054" width="12" style="1" customWidth="1"/>
    <col min="2055" max="2055" width="5.10833333333333" style="1" customWidth="1"/>
    <col min="2056" max="2057" width="6.775" style="1" customWidth="1"/>
    <col min="2058" max="2058" width="14.5583333333333" style="1" customWidth="1"/>
    <col min="2059" max="2072" width="10" style="1" customWidth="1"/>
    <col min="2073" max="2296" width="10.1083333333333" style="1"/>
    <col min="2297" max="2297" width="4.55833333333333" style="1" customWidth="1"/>
    <col min="2298" max="2298" width="10.1083333333333" style="1" hidden="1" customWidth="1"/>
    <col min="2299" max="2299" width="24.5583333333333" style="1" customWidth="1"/>
    <col min="2300" max="2300" width="12.3333333333333" style="1" customWidth="1"/>
    <col min="2301" max="2301" width="26.8833333333333" style="1" customWidth="1"/>
    <col min="2302" max="2302" width="4.55833333333333" style="1" customWidth="1"/>
    <col min="2303" max="2303" width="5.10833333333333" style="1" customWidth="1"/>
    <col min="2304" max="2304" width="11" style="1" customWidth="1"/>
    <col min="2305" max="2305" width="10.8833333333333" style="1" customWidth="1"/>
    <col min="2306" max="2308" width="11.4416666666667" style="1" customWidth="1"/>
    <col min="2309" max="2309" width="11.3333333333333" style="1" customWidth="1"/>
    <col min="2310" max="2310" width="12" style="1" customWidth="1"/>
    <col min="2311" max="2311" width="5.10833333333333" style="1" customWidth="1"/>
    <col min="2312" max="2313" width="6.775" style="1" customWidth="1"/>
    <col min="2314" max="2314" width="14.5583333333333" style="1" customWidth="1"/>
    <col min="2315" max="2328" width="10" style="1" customWidth="1"/>
    <col min="2329" max="2552" width="10.1083333333333" style="1"/>
    <col min="2553" max="2553" width="4.55833333333333" style="1" customWidth="1"/>
    <col min="2554" max="2554" width="10.1083333333333" style="1" hidden="1" customWidth="1"/>
    <col min="2555" max="2555" width="24.5583333333333" style="1" customWidth="1"/>
    <col min="2556" max="2556" width="12.3333333333333" style="1" customWidth="1"/>
    <col min="2557" max="2557" width="26.8833333333333" style="1" customWidth="1"/>
    <col min="2558" max="2558" width="4.55833333333333" style="1" customWidth="1"/>
    <col min="2559" max="2559" width="5.10833333333333" style="1" customWidth="1"/>
    <col min="2560" max="2560" width="11" style="1" customWidth="1"/>
    <col min="2561" max="2561" width="10.8833333333333" style="1" customWidth="1"/>
    <col min="2562" max="2564" width="11.4416666666667" style="1" customWidth="1"/>
    <col min="2565" max="2565" width="11.3333333333333" style="1" customWidth="1"/>
    <col min="2566" max="2566" width="12" style="1" customWidth="1"/>
    <col min="2567" max="2567" width="5.10833333333333" style="1" customWidth="1"/>
    <col min="2568" max="2569" width="6.775" style="1" customWidth="1"/>
    <col min="2570" max="2570" width="14.5583333333333" style="1" customWidth="1"/>
    <col min="2571" max="2584" width="10" style="1" customWidth="1"/>
    <col min="2585" max="2808" width="10.1083333333333" style="1"/>
    <col min="2809" max="2809" width="4.55833333333333" style="1" customWidth="1"/>
    <col min="2810" max="2810" width="10.1083333333333" style="1" hidden="1" customWidth="1"/>
    <col min="2811" max="2811" width="24.5583333333333" style="1" customWidth="1"/>
    <col min="2812" max="2812" width="12.3333333333333" style="1" customWidth="1"/>
    <col min="2813" max="2813" width="26.8833333333333" style="1" customWidth="1"/>
    <col min="2814" max="2814" width="4.55833333333333" style="1" customWidth="1"/>
    <col min="2815" max="2815" width="5.10833333333333" style="1" customWidth="1"/>
    <col min="2816" max="2816" width="11" style="1" customWidth="1"/>
    <col min="2817" max="2817" width="10.8833333333333" style="1" customWidth="1"/>
    <col min="2818" max="2820" width="11.4416666666667" style="1" customWidth="1"/>
    <col min="2821" max="2821" width="11.3333333333333" style="1" customWidth="1"/>
    <col min="2822" max="2822" width="12" style="1" customWidth="1"/>
    <col min="2823" max="2823" width="5.10833333333333" style="1" customWidth="1"/>
    <col min="2824" max="2825" width="6.775" style="1" customWidth="1"/>
    <col min="2826" max="2826" width="14.5583333333333" style="1" customWidth="1"/>
    <col min="2827" max="2840" width="10" style="1" customWidth="1"/>
    <col min="2841" max="3064" width="10.1083333333333" style="1"/>
    <col min="3065" max="3065" width="4.55833333333333" style="1" customWidth="1"/>
    <col min="3066" max="3066" width="10.1083333333333" style="1" hidden="1" customWidth="1"/>
    <col min="3067" max="3067" width="24.5583333333333" style="1" customWidth="1"/>
    <col min="3068" max="3068" width="12.3333333333333" style="1" customWidth="1"/>
    <col min="3069" max="3069" width="26.8833333333333" style="1" customWidth="1"/>
    <col min="3070" max="3070" width="4.55833333333333" style="1" customWidth="1"/>
    <col min="3071" max="3071" width="5.10833333333333" style="1" customWidth="1"/>
    <col min="3072" max="3072" width="11" style="1" customWidth="1"/>
    <col min="3073" max="3073" width="10.8833333333333" style="1" customWidth="1"/>
    <col min="3074" max="3076" width="11.4416666666667" style="1" customWidth="1"/>
    <col min="3077" max="3077" width="11.3333333333333" style="1" customWidth="1"/>
    <col min="3078" max="3078" width="12" style="1" customWidth="1"/>
    <col min="3079" max="3079" width="5.10833333333333" style="1" customWidth="1"/>
    <col min="3080" max="3081" width="6.775" style="1" customWidth="1"/>
    <col min="3082" max="3082" width="14.5583333333333" style="1" customWidth="1"/>
    <col min="3083" max="3096" width="10" style="1" customWidth="1"/>
    <col min="3097" max="3320" width="10.1083333333333" style="1"/>
    <col min="3321" max="3321" width="4.55833333333333" style="1" customWidth="1"/>
    <col min="3322" max="3322" width="10.1083333333333" style="1" hidden="1" customWidth="1"/>
    <col min="3323" max="3323" width="24.5583333333333" style="1" customWidth="1"/>
    <col min="3324" max="3324" width="12.3333333333333" style="1" customWidth="1"/>
    <col min="3325" max="3325" width="26.8833333333333" style="1" customWidth="1"/>
    <col min="3326" max="3326" width="4.55833333333333" style="1" customWidth="1"/>
    <col min="3327" max="3327" width="5.10833333333333" style="1" customWidth="1"/>
    <col min="3328" max="3328" width="11" style="1" customWidth="1"/>
    <col min="3329" max="3329" width="10.8833333333333" style="1" customWidth="1"/>
    <col min="3330" max="3332" width="11.4416666666667" style="1" customWidth="1"/>
    <col min="3333" max="3333" width="11.3333333333333" style="1" customWidth="1"/>
    <col min="3334" max="3334" width="12" style="1" customWidth="1"/>
    <col min="3335" max="3335" width="5.10833333333333" style="1" customWidth="1"/>
    <col min="3336" max="3337" width="6.775" style="1" customWidth="1"/>
    <col min="3338" max="3338" width="14.5583333333333" style="1" customWidth="1"/>
    <col min="3339" max="3352" width="10" style="1" customWidth="1"/>
    <col min="3353" max="3576" width="10.1083333333333" style="1"/>
    <col min="3577" max="3577" width="4.55833333333333" style="1" customWidth="1"/>
    <col min="3578" max="3578" width="10.1083333333333" style="1" hidden="1" customWidth="1"/>
    <col min="3579" max="3579" width="24.5583333333333" style="1" customWidth="1"/>
    <col min="3580" max="3580" width="12.3333333333333" style="1" customWidth="1"/>
    <col min="3581" max="3581" width="26.8833333333333" style="1" customWidth="1"/>
    <col min="3582" max="3582" width="4.55833333333333" style="1" customWidth="1"/>
    <col min="3583" max="3583" width="5.10833333333333" style="1" customWidth="1"/>
    <col min="3584" max="3584" width="11" style="1" customWidth="1"/>
    <col min="3585" max="3585" width="10.8833333333333" style="1" customWidth="1"/>
    <col min="3586" max="3588" width="11.4416666666667" style="1" customWidth="1"/>
    <col min="3589" max="3589" width="11.3333333333333" style="1" customWidth="1"/>
    <col min="3590" max="3590" width="12" style="1" customWidth="1"/>
    <col min="3591" max="3591" width="5.10833333333333" style="1" customWidth="1"/>
    <col min="3592" max="3593" width="6.775" style="1" customWidth="1"/>
    <col min="3594" max="3594" width="14.5583333333333" style="1" customWidth="1"/>
    <col min="3595" max="3608" width="10" style="1" customWidth="1"/>
    <col min="3609" max="3832" width="10.1083333333333" style="1"/>
    <col min="3833" max="3833" width="4.55833333333333" style="1" customWidth="1"/>
    <col min="3834" max="3834" width="10.1083333333333" style="1" hidden="1" customWidth="1"/>
    <col min="3835" max="3835" width="24.5583333333333" style="1" customWidth="1"/>
    <col min="3836" max="3836" width="12.3333333333333" style="1" customWidth="1"/>
    <col min="3837" max="3837" width="26.8833333333333" style="1" customWidth="1"/>
    <col min="3838" max="3838" width="4.55833333333333" style="1" customWidth="1"/>
    <col min="3839" max="3839" width="5.10833333333333" style="1" customWidth="1"/>
    <col min="3840" max="3840" width="11" style="1" customWidth="1"/>
    <col min="3841" max="3841" width="10.8833333333333" style="1" customWidth="1"/>
    <col min="3842" max="3844" width="11.4416666666667" style="1" customWidth="1"/>
    <col min="3845" max="3845" width="11.3333333333333" style="1" customWidth="1"/>
    <col min="3846" max="3846" width="12" style="1" customWidth="1"/>
    <col min="3847" max="3847" width="5.10833333333333" style="1" customWidth="1"/>
    <col min="3848" max="3849" width="6.775" style="1" customWidth="1"/>
    <col min="3850" max="3850" width="14.5583333333333" style="1" customWidth="1"/>
    <col min="3851" max="3864" width="10" style="1" customWidth="1"/>
    <col min="3865" max="4088" width="10.1083333333333" style="1"/>
    <col min="4089" max="4089" width="4.55833333333333" style="1" customWidth="1"/>
    <col min="4090" max="4090" width="10.1083333333333" style="1" hidden="1" customWidth="1"/>
    <col min="4091" max="4091" width="24.5583333333333" style="1" customWidth="1"/>
    <col min="4092" max="4092" width="12.3333333333333" style="1" customWidth="1"/>
    <col min="4093" max="4093" width="26.8833333333333" style="1" customWidth="1"/>
    <col min="4094" max="4094" width="4.55833333333333" style="1" customWidth="1"/>
    <col min="4095" max="4095" width="5.10833333333333" style="1" customWidth="1"/>
    <col min="4096" max="4096" width="11" style="1" customWidth="1"/>
    <col min="4097" max="4097" width="10.8833333333333" style="1" customWidth="1"/>
    <col min="4098" max="4100" width="11.4416666666667" style="1" customWidth="1"/>
    <col min="4101" max="4101" width="11.3333333333333" style="1" customWidth="1"/>
    <col min="4102" max="4102" width="12" style="1" customWidth="1"/>
    <col min="4103" max="4103" width="5.10833333333333" style="1" customWidth="1"/>
    <col min="4104" max="4105" width="6.775" style="1" customWidth="1"/>
    <col min="4106" max="4106" width="14.5583333333333" style="1" customWidth="1"/>
    <col min="4107" max="4120" width="10" style="1" customWidth="1"/>
    <col min="4121" max="4344" width="10.1083333333333" style="1"/>
    <col min="4345" max="4345" width="4.55833333333333" style="1" customWidth="1"/>
    <col min="4346" max="4346" width="10.1083333333333" style="1" hidden="1" customWidth="1"/>
    <col min="4347" max="4347" width="24.5583333333333" style="1" customWidth="1"/>
    <col min="4348" max="4348" width="12.3333333333333" style="1" customWidth="1"/>
    <col min="4349" max="4349" width="26.8833333333333" style="1" customWidth="1"/>
    <col min="4350" max="4350" width="4.55833333333333" style="1" customWidth="1"/>
    <col min="4351" max="4351" width="5.10833333333333" style="1" customWidth="1"/>
    <col min="4352" max="4352" width="11" style="1" customWidth="1"/>
    <col min="4353" max="4353" width="10.8833333333333" style="1" customWidth="1"/>
    <col min="4354" max="4356" width="11.4416666666667" style="1" customWidth="1"/>
    <col min="4357" max="4357" width="11.3333333333333" style="1" customWidth="1"/>
    <col min="4358" max="4358" width="12" style="1" customWidth="1"/>
    <col min="4359" max="4359" width="5.10833333333333" style="1" customWidth="1"/>
    <col min="4360" max="4361" width="6.775" style="1" customWidth="1"/>
    <col min="4362" max="4362" width="14.5583333333333" style="1" customWidth="1"/>
    <col min="4363" max="4376" width="10" style="1" customWidth="1"/>
    <col min="4377" max="4600" width="10.1083333333333" style="1"/>
    <col min="4601" max="4601" width="4.55833333333333" style="1" customWidth="1"/>
    <col min="4602" max="4602" width="10.1083333333333" style="1" hidden="1" customWidth="1"/>
    <col min="4603" max="4603" width="24.5583333333333" style="1" customWidth="1"/>
    <col min="4604" max="4604" width="12.3333333333333" style="1" customWidth="1"/>
    <col min="4605" max="4605" width="26.8833333333333" style="1" customWidth="1"/>
    <col min="4606" max="4606" width="4.55833333333333" style="1" customWidth="1"/>
    <col min="4607" max="4607" width="5.10833333333333" style="1" customWidth="1"/>
    <col min="4608" max="4608" width="11" style="1" customWidth="1"/>
    <col min="4609" max="4609" width="10.8833333333333" style="1" customWidth="1"/>
    <col min="4610" max="4612" width="11.4416666666667" style="1" customWidth="1"/>
    <col min="4613" max="4613" width="11.3333333333333" style="1" customWidth="1"/>
    <col min="4614" max="4614" width="12" style="1" customWidth="1"/>
    <col min="4615" max="4615" width="5.10833333333333" style="1" customWidth="1"/>
    <col min="4616" max="4617" width="6.775" style="1" customWidth="1"/>
    <col min="4618" max="4618" width="14.5583333333333" style="1" customWidth="1"/>
    <col min="4619" max="4632" width="10" style="1" customWidth="1"/>
    <col min="4633" max="4856" width="10.1083333333333" style="1"/>
    <col min="4857" max="4857" width="4.55833333333333" style="1" customWidth="1"/>
    <col min="4858" max="4858" width="10.1083333333333" style="1" hidden="1" customWidth="1"/>
    <col min="4859" max="4859" width="24.5583333333333" style="1" customWidth="1"/>
    <col min="4860" max="4860" width="12.3333333333333" style="1" customWidth="1"/>
    <col min="4861" max="4861" width="26.8833333333333" style="1" customWidth="1"/>
    <col min="4862" max="4862" width="4.55833333333333" style="1" customWidth="1"/>
    <col min="4863" max="4863" width="5.10833333333333" style="1" customWidth="1"/>
    <col min="4864" max="4864" width="11" style="1" customWidth="1"/>
    <col min="4865" max="4865" width="10.8833333333333" style="1" customWidth="1"/>
    <col min="4866" max="4868" width="11.4416666666667" style="1" customWidth="1"/>
    <col min="4869" max="4869" width="11.3333333333333" style="1" customWidth="1"/>
    <col min="4870" max="4870" width="12" style="1" customWidth="1"/>
    <col min="4871" max="4871" width="5.10833333333333" style="1" customWidth="1"/>
    <col min="4872" max="4873" width="6.775" style="1" customWidth="1"/>
    <col min="4874" max="4874" width="14.5583333333333" style="1" customWidth="1"/>
    <col min="4875" max="4888" width="10" style="1" customWidth="1"/>
    <col min="4889" max="5112" width="10.1083333333333" style="1"/>
    <col min="5113" max="5113" width="4.55833333333333" style="1" customWidth="1"/>
    <col min="5114" max="5114" width="10.1083333333333" style="1" hidden="1" customWidth="1"/>
    <col min="5115" max="5115" width="24.5583333333333" style="1" customWidth="1"/>
    <col min="5116" max="5116" width="12.3333333333333" style="1" customWidth="1"/>
    <col min="5117" max="5117" width="26.8833333333333" style="1" customWidth="1"/>
    <col min="5118" max="5118" width="4.55833333333333" style="1" customWidth="1"/>
    <col min="5119" max="5119" width="5.10833333333333" style="1" customWidth="1"/>
    <col min="5120" max="5120" width="11" style="1" customWidth="1"/>
    <col min="5121" max="5121" width="10.8833333333333" style="1" customWidth="1"/>
    <col min="5122" max="5124" width="11.4416666666667" style="1" customWidth="1"/>
    <col min="5125" max="5125" width="11.3333333333333" style="1" customWidth="1"/>
    <col min="5126" max="5126" width="12" style="1" customWidth="1"/>
    <col min="5127" max="5127" width="5.10833333333333" style="1" customWidth="1"/>
    <col min="5128" max="5129" width="6.775" style="1" customWidth="1"/>
    <col min="5130" max="5130" width="14.5583333333333" style="1" customWidth="1"/>
    <col min="5131" max="5144" width="10" style="1" customWidth="1"/>
    <col min="5145" max="5368" width="10.1083333333333" style="1"/>
    <col min="5369" max="5369" width="4.55833333333333" style="1" customWidth="1"/>
    <col min="5370" max="5370" width="10.1083333333333" style="1" hidden="1" customWidth="1"/>
    <col min="5371" max="5371" width="24.5583333333333" style="1" customWidth="1"/>
    <col min="5372" max="5372" width="12.3333333333333" style="1" customWidth="1"/>
    <col min="5373" max="5373" width="26.8833333333333" style="1" customWidth="1"/>
    <col min="5374" max="5374" width="4.55833333333333" style="1" customWidth="1"/>
    <col min="5375" max="5375" width="5.10833333333333" style="1" customWidth="1"/>
    <col min="5376" max="5376" width="11" style="1" customWidth="1"/>
    <col min="5377" max="5377" width="10.8833333333333" style="1" customWidth="1"/>
    <col min="5378" max="5380" width="11.4416666666667" style="1" customWidth="1"/>
    <col min="5381" max="5381" width="11.3333333333333" style="1" customWidth="1"/>
    <col min="5382" max="5382" width="12" style="1" customWidth="1"/>
    <col min="5383" max="5383" width="5.10833333333333" style="1" customWidth="1"/>
    <col min="5384" max="5385" width="6.775" style="1" customWidth="1"/>
    <col min="5386" max="5386" width="14.5583333333333" style="1" customWidth="1"/>
    <col min="5387" max="5400" width="10" style="1" customWidth="1"/>
    <col min="5401" max="5624" width="10.1083333333333" style="1"/>
    <col min="5625" max="5625" width="4.55833333333333" style="1" customWidth="1"/>
    <col min="5626" max="5626" width="10.1083333333333" style="1" hidden="1" customWidth="1"/>
    <col min="5627" max="5627" width="24.5583333333333" style="1" customWidth="1"/>
    <col min="5628" max="5628" width="12.3333333333333" style="1" customWidth="1"/>
    <col min="5629" max="5629" width="26.8833333333333" style="1" customWidth="1"/>
    <col min="5630" max="5630" width="4.55833333333333" style="1" customWidth="1"/>
    <col min="5631" max="5631" width="5.10833333333333" style="1" customWidth="1"/>
    <col min="5632" max="5632" width="11" style="1" customWidth="1"/>
    <col min="5633" max="5633" width="10.8833333333333" style="1" customWidth="1"/>
    <col min="5634" max="5636" width="11.4416666666667" style="1" customWidth="1"/>
    <col min="5637" max="5637" width="11.3333333333333" style="1" customWidth="1"/>
    <col min="5638" max="5638" width="12" style="1" customWidth="1"/>
    <col min="5639" max="5639" width="5.10833333333333" style="1" customWidth="1"/>
    <col min="5640" max="5641" width="6.775" style="1" customWidth="1"/>
    <col min="5642" max="5642" width="14.5583333333333" style="1" customWidth="1"/>
    <col min="5643" max="5656" width="10" style="1" customWidth="1"/>
    <col min="5657" max="5880" width="10.1083333333333" style="1"/>
    <col min="5881" max="5881" width="4.55833333333333" style="1" customWidth="1"/>
    <col min="5882" max="5882" width="10.1083333333333" style="1" hidden="1" customWidth="1"/>
    <col min="5883" max="5883" width="24.5583333333333" style="1" customWidth="1"/>
    <col min="5884" max="5884" width="12.3333333333333" style="1" customWidth="1"/>
    <col min="5885" max="5885" width="26.8833333333333" style="1" customWidth="1"/>
    <col min="5886" max="5886" width="4.55833333333333" style="1" customWidth="1"/>
    <col min="5887" max="5887" width="5.10833333333333" style="1" customWidth="1"/>
    <col min="5888" max="5888" width="11" style="1" customWidth="1"/>
    <col min="5889" max="5889" width="10.8833333333333" style="1" customWidth="1"/>
    <col min="5890" max="5892" width="11.4416666666667" style="1" customWidth="1"/>
    <col min="5893" max="5893" width="11.3333333333333" style="1" customWidth="1"/>
    <col min="5894" max="5894" width="12" style="1" customWidth="1"/>
    <col min="5895" max="5895" width="5.10833333333333" style="1" customWidth="1"/>
    <col min="5896" max="5897" width="6.775" style="1" customWidth="1"/>
    <col min="5898" max="5898" width="14.5583333333333" style="1" customWidth="1"/>
    <col min="5899" max="5912" width="10" style="1" customWidth="1"/>
    <col min="5913" max="6136" width="10.1083333333333" style="1"/>
    <col min="6137" max="6137" width="4.55833333333333" style="1" customWidth="1"/>
    <col min="6138" max="6138" width="10.1083333333333" style="1" hidden="1" customWidth="1"/>
    <col min="6139" max="6139" width="24.5583333333333" style="1" customWidth="1"/>
    <col min="6140" max="6140" width="12.3333333333333" style="1" customWidth="1"/>
    <col min="6141" max="6141" width="26.8833333333333" style="1" customWidth="1"/>
    <col min="6142" max="6142" width="4.55833333333333" style="1" customWidth="1"/>
    <col min="6143" max="6143" width="5.10833333333333" style="1" customWidth="1"/>
    <col min="6144" max="6144" width="11" style="1" customWidth="1"/>
    <col min="6145" max="6145" width="10.8833333333333" style="1" customWidth="1"/>
    <col min="6146" max="6148" width="11.4416666666667" style="1" customWidth="1"/>
    <col min="6149" max="6149" width="11.3333333333333" style="1" customWidth="1"/>
    <col min="6150" max="6150" width="12" style="1" customWidth="1"/>
    <col min="6151" max="6151" width="5.10833333333333" style="1" customWidth="1"/>
    <col min="6152" max="6153" width="6.775" style="1" customWidth="1"/>
    <col min="6154" max="6154" width="14.5583333333333" style="1" customWidth="1"/>
    <col min="6155" max="6168" width="10" style="1" customWidth="1"/>
    <col min="6169" max="6392" width="10.1083333333333" style="1"/>
    <col min="6393" max="6393" width="4.55833333333333" style="1" customWidth="1"/>
    <col min="6394" max="6394" width="10.1083333333333" style="1" hidden="1" customWidth="1"/>
    <col min="6395" max="6395" width="24.5583333333333" style="1" customWidth="1"/>
    <col min="6396" max="6396" width="12.3333333333333" style="1" customWidth="1"/>
    <col min="6397" max="6397" width="26.8833333333333" style="1" customWidth="1"/>
    <col min="6398" max="6398" width="4.55833333333333" style="1" customWidth="1"/>
    <col min="6399" max="6399" width="5.10833333333333" style="1" customWidth="1"/>
    <col min="6400" max="6400" width="11" style="1" customWidth="1"/>
    <col min="6401" max="6401" width="10.8833333333333" style="1" customWidth="1"/>
    <col min="6402" max="6404" width="11.4416666666667" style="1" customWidth="1"/>
    <col min="6405" max="6405" width="11.3333333333333" style="1" customWidth="1"/>
    <col min="6406" max="6406" width="12" style="1" customWidth="1"/>
    <col min="6407" max="6407" width="5.10833333333333" style="1" customWidth="1"/>
    <col min="6408" max="6409" width="6.775" style="1" customWidth="1"/>
    <col min="6410" max="6410" width="14.5583333333333" style="1" customWidth="1"/>
    <col min="6411" max="6424" width="10" style="1" customWidth="1"/>
    <col min="6425" max="6648" width="10.1083333333333" style="1"/>
    <col min="6649" max="6649" width="4.55833333333333" style="1" customWidth="1"/>
    <col min="6650" max="6650" width="10.1083333333333" style="1" hidden="1" customWidth="1"/>
    <col min="6651" max="6651" width="24.5583333333333" style="1" customWidth="1"/>
    <col min="6652" max="6652" width="12.3333333333333" style="1" customWidth="1"/>
    <col min="6653" max="6653" width="26.8833333333333" style="1" customWidth="1"/>
    <col min="6654" max="6654" width="4.55833333333333" style="1" customWidth="1"/>
    <col min="6655" max="6655" width="5.10833333333333" style="1" customWidth="1"/>
    <col min="6656" max="6656" width="11" style="1" customWidth="1"/>
    <col min="6657" max="6657" width="10.8833333333333" style="1" customWidth="1"/>
    <col min="6658" max="6660" width="11.4416666666667" style="1" customWidth="1"/>
    <col min="6661" max="6661" width="11.3333333333333" style="1" customWidth="1"/>
    <col min="6662" max="6662" width="12" style="1" customWidth="1"/>
    <col min="6663" max="6663" width="5.10833333333333" style="1" customWidth="1"/>
    <col min="6664" max="6665" width="6.775" style="1" customWidth="1"/>
    <col min="6666" max="6666" width="14.5583333333333" style="1" customWidth="1"/>
    <col min="6667" max="6680" width="10" style="1" customWidth="1"/>
    <col min="6681" max="6904" width="10.1083333333333" style="1"/>
    <col min="6905" max="6905" width="4.55833333333333" style="1" customWidth="1"/>
    <col min="6906" max="6906" width="10.1083333333333" style="1" hidden="1" customWidth="1"/>
    <col min="6907" max="6907" width="24.5583333333333" style="1" customWidth="1"/>
    <col min="6908" max="6908" width="12.3333333333333" style="1" customWidth="1"/>
    <col min="6909" max="6909" width="26.8833333333333" style="1" customWidth="1"/>
    <col min="6910" max="6910" width="4.55833333333333" style="1" customWidth="1"/>
    <col min="6911" max="6911" width="5.10833333333333" style="1" customWidth="1"/>
    <col min="6912" max="6912" width="11" style="1" customWidth="1"/>
    <col min="6913" max="6913" width="10.8833333333333" style="1" customWidth="1"/>
    <col min="6914" max="6916" width="11.4416666666667" style="1" customWidth="1"/>
    <col min="6917" max="6917" width="11.3333333333333" style="1" customWidth="1"/>
    <col min="6918" max="6918" width="12" style="1" customWidth="1"/>
    <col min="6919" max="6919" width="5.10833333333333" style="1" customWidth="1"/>
    <col min="6920" max="6921" width="6.775" style="1" customWidth="1"/>
    <col min="6922" max="6922" width="14.5583333333333" style="1" customWidth="1"/>
    <col min="6923" max="6936" width="10" style="1" customWidth="1"/>
    <col min="6937" max="7160" width="10.1083333333333" style="1"/>
    <col min="7161" max="7161" width="4.55833333333333" style="1" customWidth="1"/>
    <col min="7162" max="7162" width="10.1083333333333" style="1" hidden="1" customWidth="1"/>
    <col min="7163" max="7163" width="24.5583333333333" style="1" customWidth="1"/>
    <col min="7164" max="7164" width="12.3333333333333" style="1" customWidth="1"/>
    <col min="7165" max="7165" width="26.8833333333333" style="1" customWidth="1"/>
    <col min="7166" max="7166" width="4.55833333333333" style="1" customWidth="1"/>
    <col min="7167" max="7167" width="5.10833333333333" style="1" customWidth="1"/>
    <col min="7168" max="7168" width="11" style="1" customWidth="1"/>
    <col min="7169" max="7169" width="10.8833333333333" style="1" customWidth="1"/>
    <col min="7170" max="7172" width="11.4416666666667" style="1" customWidth="1"/>
    <col min="7173" max="7173" width="11.3333333333333" style="1" customWidth="1"/>
    <col min="7174" max="7174" width="12" style="1" customWidth="1"/>
    <col min="7175" max="7175" width="5.10833333333333" style="1" customWidth="1"/>
    <col min="7176" max="7177" width="6.775" style="1" customWidth="1"/>
    <col min="7178" max="7178" width="14.5583333333333" style="1" customWidth="1"/>
    <col min="7179" max="7192" width="10" style="1" customWidth="1"/>
    <col min="7193" max="7416" width="10.1083333333333" style="1"/>
    <col min="7417" max="7417" width="4.55833333333333" style="1" customWidth="1"/>
    <col min="7418" max="7418" width="10.1083333333333" style="1" hidden="1" customWidth="1"/>
    <col min="7419" max="7419" width="24.5583333333333" style="1" customWidth="1"/>
    <col min="7420" max="7420" width="12.3333333333333" style="1" customWidth="1"/>
    <col min="7421" max="7421" width="26.8833333333333" style="1" customWidth="1"/>
    <col min="7422" max="7422" width="4.55833333333333" style="1" customWidth="1"/>
    <col min="7423" max="7423" width="5.10833333333333" style="1" customWidth="1"/>
    <col min="7424" max="7424" width="11" style="1" customWidth="1"/>
    <col min="7425" max="7425" width="10.8833333333333" style="1" customWidth="1"/>
    <col min="7426" max="7428" width="11.4416666666667" style="1" customWidth="1"/>
    <col min="7429" max="7429" width="11.3333333333333" style="1" customWidth="1"/>
    <col min="7430" max="7430" width="12" style="1" customWidth="1"/>
    <col min="7431" max="7431" width="5.10833333333333" style="1" customWidth="1"/>
    <col min="7432" max="7433" width="6.775" style="1" customWidth="1"/>
    <col min="7434" max="7434" width="14.5583333333333" style="1" customWidth="1"/>
    <col min="7435" max="7448" width="10" style="1" customWidth="1"/>
    <col min="7449" max="7672" width="10.1083333333333" style="1"/>
    <col min="7673" max="7673" width="4.55833333333333" style="1" customWidth="1"/>
    <col min="7674" max="7674" width="10.1083333333333" style="1" hidden="1" customWidth="1"/>
    <col min="7675" max="7675" width="24.5583333333333" style="1" customWidth="1"/>
    <col min="7676" max="7676" width="12.3333333333333" style="1" customWidth="1"/>
    <col min="7677" max="7677" width="26.8833333333333" style="1" customWidth="1"/>
    <col min="7678" max="7678" width="4.55833333333333" style="1" customWidth="1"/>
    <col min="7679" max="7679" width="5.10833333333333" style="1" customWidth="1"/>
    <col min="7680" max="7680" width="11" style="1" customWidth="1"/>
    <col min="7681" max="7681" width="10.8833333333333" style="1" customWidth="1"/>
    <col min="7682" max="7684" width="11.4416666666667" style="1" customWidth="1"/>
    <col min="7685" max="7685" width="11.3333333333333" style="1" customWidth="1"/>
    <col min="7686" max="7686" width="12" style="1" customWidth="1"/>
    <col min="7687" max="7687" width="5.10833333333333" style="1" customWidth="1"/>
    <col min="7688" max="7689" width="6.775" style="1" customWidth="1"/>
    <col min="7690" max="7690" width="14.5583333333333" style="1" customWidth="1"/>
    <col min="7691" max="7704" width="10" style="1" customWidth="1"/>
    <col min="7705" max="7928" width="10.1083333333333" style="1"/>
    <col min="7929" max="7929" width="4.55833333333333" style="1" customWidth="1"/>
    <col min="7930" max="7930" width="10.1083333333333" style="1" hidden="1" customWidth="1"/>
    <col min="7931" max="7931" width="24.5583333333333" style="1" customWidth="1"/>
    <col min="7932" max="7932" width="12.3333333333333" style="1" customWidth="1"/>
    <col min="7933" max="7933" width="26.8833333333333" style="1" customWidth="1"/>
    <col min="7934" max="7934" width="4.55833333333333" style="1" customWidth="1"/>
    <col min="7935" max="7935" width="5.10833333333333" style="1" customWidth="1"/>
    <col min="7936" max="7936" width="11" style="1" customWidth="1"/>
    <col min="7937" max="7937" width="10.8833333333333" style="1" customWidth="1"/>
    <col min="7938" max="7940" width="11.4416666666667" style="1" customWidth="1"/>
    <col min="7941" max="7941" width="11.3333333333333" style="1" customWidth="1"/>
    <col min="7942" max="7942" width="12" style="1" customWidth="1"/>
    <col min="7943" max="7943" width="5.10833333333333" style="1" customWidth="1"/>
    <col min="7944" max="7945" width="6.775" style="1" customWidth="1"/>
    <col min="7946" max="7946" width="14.5583333333333" style="1" customWidth="1"/>
    <col min="7947" max="7960" width="10" style="1" customWidth="1"/>
    <col min="7961" max="8184" width="10.1083333333333" style="1"/>
    <col min="8185" max="8185" width="4.55833333333333" style="1" customWidth="1"/>
    <col min="8186" max="8186" width="10.1083333333333" style="1" hidden="1" customWidth="1"/>
    <col min="8187" max="8187" width="24.5583333333333" style="1" customWidth="1"/>
    <col min="8188" max="8188" width="12.3333333333333" style="1" customWidth="1"/>
    <col min="8189" max="8189" width="26.8833333333333" style="1" customWidth="1"/>
    <col min="8190" max="8190" width="4.55833333333333" style="1" customWidth="1"/>
    <col min="8191" max="8191" width="5.10833333333333" style="1" customWidth="1"/>
    <col min="8192" max="8192" width="11" style="1" customWidth="1"/>
    <col min="8193" max="8193" width="10.8833333333333" style="1" customWidth="1"/>
    <col min="8194" max="8196" width="11.4416666666667" style="1" customWidth="1"/>
    <col min="8197" max="8197" width="11.3333333333333" style="1" customWidth="1"/>
    <col min="8198" max="8198" width="12" style="1" customWidth="1"/>
    <col min="8199" max="8199" width="5.10833333333333" style="1" customWidth="1"/>
    <col min="8200" max="8201" width="6.775" style="1" customWidth="1"/>
    <col min="8202" max="8202" width="14.5583333333333" style="1" customWidth="1"/>
    <col min="8203" max="8216" width="10" style="1" customWidth="1"/>
    <col min="8217" max="8440" width="10.1083333333333" style="1"/>
    <col min="8441" max="8441" width="4.55833333333333" style="1" customWidth="1"/>
    <col min="8442" max="8442" width="10.1083333333333" style="1" hidden="1" customWidth="1"/>
    <col min="8443" max="8443" width="24.5583333333333" style="1" customWidth="1"/>
    <col min="8444" max="8444" width="12.3333333333333" style="1" customWidth="1"/>
    <col min="8445" max="8445" width="26.8833333333333" style="1" customWidth="1"/>
    <col min="8446" max="8446" width="4.55833333333333" style="1" customWidth="1"/>
    <col min="8447" max="8447" width="5.10833333333333" style="1" customWidth="1"/>
    <col min="8448" max="8448" width="11" style="1" customWidth="1"/>
    <col min="8449" max="8449" width="10.8833333333333" style="1" customWidth="1"/>
    <col min="8450" max="8452" width="11.4416666666667" style="1" customWidth="1"/>
    <col min="8453" max="8453" width="11.3333333333333" style="1" customWidth="1"/>
    <col min="8454" max="8454" width="12" style="1" customWidth="1"/>
    <col min="8455" max="8455" width="5.10833333333333" style="1" customWidth="1"/>
    <col min="8456" max="8457" width="6.775" style="1" customWidth="1"/>
    <col min="8458" max="8458" width="14.5583333333333" style="1" customWidth="1"/>
    <col min="8459" max="8472" width="10" style="1" customWidth="1"/>
    <col min="8473" max="8696" width="10.1083333333333" style="1"/>
    <col min="8697" max="8697" width="4.55833333333333" style="1" customWidth="1"/>
    <col min="8698" max="8698" width="10.1083333333333" style="1" hidden="1" customWidth="1"/>
    <col min="8699" max="8699" width="24.5583333333333" style="1" customWidth="1"/>
    <col min="8700" max="8700" width="12.3333333333333" style="1" customWidth="1"/>
    <col min="8701" max="8701" width="26.8833333333333" style="1" customWidth="1"/>
    <col min="8702" max="8702" width="4.55833333333333" style="1" customWidth="1"/>
    <col min="8703" max="8703" width="5.10833333333333" style="1" customWidth="1"/>
    <col min="8704" max="8704" width="11" style="1" customWidth="1"/>
    <col min="8705" max="8705" width="10.8833333333333" style="1" customWidth="1"/>
    <col min="8706" max="8708" width="11.4416666666667" style="1" customWidth="1"/>
    <col min="8709" max="8709" width="11.3333333333333" style="1" customWidth="1"/>
    <col min="8710" max="8710" width="12" style="1" customWidth="1"/>
    <col min="8711" max="8711" width="5.10833333333333" style="1" customWidth="1"/>
    <col min="8712" max="8713" width="6.775" style="1" customWidth="1"/>
    <col min="8714" max="8714" width="14.5583333333333" style="1" customWidth="1"/>
    <col min="8715" max="8728" width="10" style="1" customWidth="1"/>
    <col min="8729" max="8952" width="10.1083333333333" style="1"/>
    <col min="8953" max="8953" width="4.55833333333333" style="1" customWidth="1"/>
    <col min="8954" max="8954" width="10.1083333333333" style="1" hidden="1" customWidth="1"/>
    <col min="8955" max="8955" width="24.5583333333333" style="1" customWidth="1"/>
    <col min="8956" max="8956" width="12.3333333333333" style="1" customWidth="1"/>
    <col min="8957" max="8957" width="26.8833333333333" style="1" customWidth="1"/>
    <col min="8958" max="8958" width="4.55833333333333" style="1" customWidth="1"/>
    <col min="8959" max="8959" width="5.10833333333333" style="1" customWidth="1"/>
    <col min="8960" max="8960" width="11" style="1" customWidth="1"/>
    <col min="8961" max="8961" width="10.8833333333333" style="1" customWidth="1"/>
    <col min="8962" max="8964" width="11.4416666666667" style="1" customWidth="1"/>
    <col min="8965" max="8965" width="11.3333333333333" style="1" customWidth="1"/>
    <col min="8966" max="8966" width="12" style="1" customWidth="1"/>
    <col min="8967" max="8967" width="5.10833333333333" style="1" customWidth="1"/>
    <col min="8968" max="8969" width="6.775" style="1" customWidth="1"/>
    <col min="8970" max="8970" width="14.5583333333333" style="1" customWidth="1"/>
    <col min="8971" max="8984" width="10" style="1" customWidth="1"/>
    <col min="8985" max="9208" width="10.1083333333333" style="1"/>
    <col min="9209" max="9209" width="4.55833333333333" style="1" customWidth="1"/>
    <col min="9210" max="9210" width="10.1083333333333" style="1" hidden="1" customWidth="1"/>
    <col min="9211" max="9211" width="24.5583333333333" style="1" customWidth="1"/>
    <col min="9212" max="9212" width="12.3333333333333" style="1" customWidth="1"/>
    <col min="9213" max="9213" width="26.8833333333333" style="1" customWidth="1"/>
    <col min="9214" max="9214" width="4.55833333333333" style="1" customWidth="1"/>
    <col min="9215" max="9215" width="5.10833333333333" style="1" customWidth="1"/>
    <col min="9216" max="9216" width="11" style="1" customWidth="1"/>
    <col min="9217" max="9217" width="10.8833333333333" style="1" customWidth="1"/>
    <col min="9218" max="9220" width="11.4416666666667" style="1" customWidth="1"/>
    <col min="9221" max="9221" width="11.3333333333333" style="1" customWidth="1"/>
    <col min="9222" max="9222" width="12" style="1" customWidth="1"/>
    <col min="9223" max="9223" width="5.10833333333333" style="1" customWidth="1"/>
    <col min="9224" max="9225" width="6.775" style="1" customWidth="1"/>
    <col min="9226" max="9226" width="14.5583333333333" style="1" customWidth="1"/>
    <col min="9227" max="9240" width="10" style="1" customWidth="1"/>
    <col min="9241" max="9464" width="10.1083333333333" style="1"/>
    <col min="9465" max="9465" width="4.55833333333333" style="1" customWidth="1"/>
    <col min="9466" max="9466" width="10.1083333333333" style="1" hidden="1" customWidth="1"/>
    <col min="9467" max="9467" width="24.5583333333333" style="1" customWidth="1"/>
    <col min="9468" max="9468" width="12.3333333333333" style="1" customWidth="1"/>
    <col min="9469" max="9469" width="26.8833333333333" style="1" customWidth="1"/>
    <col min="9470" max="9470" width="4.55833333333333" style="1" customWidth="1"/>
    <col min="9471" max="9471" width="5.10833333333333" style="1" customWidth="1"/>
    <col min="9472" max="9472" width="11" style="1" customWidth="1"/>
    <col min="9473" max="9473" width="10.8833333333333" style="1" customWidth="1"/>
    <col min="9474" max="9476" width="11.4416666666667" style="1" customWidth="1"/>
    <col min="9477" max="9477" width="11.3333333333333" style="1" customWidth="1"/>
    <col min="9478" max="9478" width="12" style="1" customWidth="1"/>
    <col min="9479" max="9479" width="5.10833333333333" style="1" customWidth="1"/>
    <col min="9480" max="9481" width="6.775" style="1" customWidth="1"/>
    <col min="9482" max="9482" width="14.5583333333333" style="1" customWidth="1"/>
    <col min="9483" max="9496" width="10" style="1" customWidth="1"/>
    <col min="9497" max="9720" width="10.1083333333333" style="1"/>
    <col min="9721" max="9721" width="4.55833333333333" style="1" customWidth="1"/>
    <col min="9722" max="9722" width="10.1083333333333" style="1" hidden="1" customWidth="1"/>
    <col min="9723" max="9723" width="24.5583333333333" style="1" customWidth="1"/>
    <col min="9724" max="9724" width="12.3333333333333" style="1" customWidth="1"/>
    <col min="9725" max="9725" width="26.8833333333333" style="1" customWidth="1"/>
    <col min="9726" max="9726" width="4.55833333333333" style="1" customWidth="1"/>
    <col min="9727" max="9727" width="5.10833333333333" style="1" customWidth="1"/>
    <col min="9728" max="9728" width="11" style="1" customWidth="1"/>
    <col min="9729" max="9729" width="10.8833333333333" style="1" customWidth="1"/>
    <col min="9730" max="9732" width="11.4416666666667" style="1" customWidth="1"/>
    <col min="9733" max="9733" width="11.3333333333333" style="1" customWidth="1"/>
    <col min="9734" max="9734" width="12" style="1" customWidth="1"/>
    <col min="9735" max="9735" width="5.10833333333333" style="1" customWidth="1"/>
    <col min="9736" max="9737" width="6.775" style="1" customWidth="1"/>
    <col min="9738" max="9738" width="14.5583333333333" style="1" customWidth="1"/>
    <col min="9739" max="9752" width="10" style="1" customWidth="1"/>
    <col min="9753" max="9976" width="10.1083333333333" style="1"/>
    <col min="9977" max="9977" width="4.55833333333333" style="1" customWidth="1"/>
    <col min="9978" max="9978" width="10.1083333333333" style="1" hidden="1" customWidth="1"/>
    <col min="9979" max="9979" width="24.5583333333333" style="1" customWidth="1"/>
    <col min="9980" max="9980" width="12.3333333333333" style="1" customWidth="1"/>
    <col min="9981" max="9981" width="26.8833333333333" style="1" customWidth="1"/>
    <col min="9982" max="9982" width="4.55833333333333" style="1" customWidth="1"/>
    <col min="9983" max="9983" width="5.10833333333333" style="1" customWidth="1"/>
    <col min="9984" max="9984" width="11" style="1" customWidth="1"/>
    <col min="9985" max="9985" width="10.8833333333333" style="1" customWidth="1"/>
    <col min="9986" max="9988" width="11.4416666666667" style="1" customWidth="1"/>
    <col min="9989" max="9989" width="11.3333333333333" style="1" customWidth="1"/>
    <col min="9990" max="9990" width="12" style="1" customWidth="1"/>
    <col min="9991" max="9991" width="5.10833333333333" style="1" customWidth="1"/>
    <col min="9992" max="9993" width="6.775" style="1" customWidth="1"/>
    <col min="9994" max="9994" width="14.5583333333333" style="1" customWidth="1"/>
    <col min="9995" max="10008" width="10" style="1" customWidth="1"/>
    <col min="10009" max="10232" width="10.1083333333333" style="1"/>
    <col min="10233" max="10233" width="4.55833333333333" style="1" customWidth="1"/>
    <col min="10234" max="10234" width="10.1083333333333" style="1" hidden="1" customWidth="1"/>
    <col min="10235" max="10235" width="24.5583333333333" style="1" customWidth="1"/>
    <col min="10236" max="10236" width="12.3333333333333" style="1" customWidth="1"/>
    <col min="10237" max="10237" width="26.8833333333333" style="1" customWidth="1"/>
    <col min="10238" max="10238" width="4.55833333333333" style="1" customWidth="1"/>
    <col min="10239" max="10239" width="5.10833333333333" style="1" customWidth="1"/>
    <col min="10240" max="10240" width="11" style="1" customWidth="1"/>
    <col min="10241" max="10241" width="10.8833333333333" style="1" customWidth="1"/>
    <col min="10242" max="10244" width="11.4416666666667" style="1" customWidth="1"/>
    <col min="10245" max="10245" width="11.3333333333333" style="1" customWidth="1"/>
    <col min="10246" max="10246" width="12" style="1" customWidth="1"/>
    <col min="10247" max="10247" width="5.10833333333333" style="1" customWidth="1"/>
    <col min="10248" max="10249" width="6.775" style="1" customWidth="1"/>
    <col min="10250" max="10250" width="14.5583333333333" style="1" customWidth="1"/>
    <col min="10251" max="10264" width="10" style="1" customWidth="1"/>
    <col min="10265" max="10488" width="10.1083333333333" style="1"/>
    <col min="10489" max="10489" width="4.55833333333333" style="1" customWidth="1"/>
    <col min="10490" max="10490" width="10.1083333333333" style="1" hidden="1" customWidth="1"/>
    <col min="10491" max="10491" width="24.5583333333333" style="1" customWidth="1"/>
    <col min="10492" max="10492" width="12.3333333333333" style="1" customWidth="1"/>
    <col min="10493" max="10493" width="26.8833333333333" style="1" customWidth="1"/>
    <col min="10494" max="10494" width="4.55833333333333" style="1" customWidth="1"/>
    <col min="10495" max="10495" width="5.10833333333333" style="1" customWidth="1"/>
    <col min="10496" max="10496" width="11" style="1" customWidth="1"/>
    <col min="10497" max="10497" width="10.8833333333333" style="1" customWidth="1"/>
    <col min="10498" max="10500" width="11.4416666666667" style="1" customWidth="1"/>
    <col min="10501" max="10501" width="11.3333333333333" style="1" customWidth="1"/>
    <col min="10502" max="10502" width="12" style="1" customWidth="1"/>
    <col min="10503" max="10503" width="5.10833333333333" style="1" customWidth="1"/>
    <col min="10504" max="10505" width="6.775" style="1" customWidth="1"/>
    <col min="10506" max="10506" width="14.5583333333333" style="1" customWidth="1"/>
    <col min="10507" max="10520" width="10" style="1" customWidth="1"/>
    <col min="10521" max="10744" width="10.1083333333333" style="1"/>
    <col min="10745" max="10745" width="4.55833333333333" style="1" customWidth="1"/>
    <col min="10746" max="10746" width="10.1083333333333" style="1" hidden="1" customWidth="1"/>
    <col min="10747" max="10747" width="24.5583333333333" style="1" customWidth="1"/>
    <col min="10748" max="10748" width="12.3333333333333" style="1" customWidth="1"/>
    <col min="10749" max="10749" width="26.8833333333333" style="1" customWidth="1"/>
    <col min="10750" max="10750" width="4.55833333333333" style="1" customWidth="1"/>
    <col min="10751" max="10751" width="5.10833333333333" style="1" customWidth="1"/>
    <col min="10752" max="10752" width="11" style="1" customWidth="1"/>
    <col min="10753" max="10753" width="10.8833333333333" style="1" customWidth="1"/>
    <col min="10754" max="10756" width="11.4416666666667" style="1" customWidth="1"/>
    <col min="10757" max="10757" width="11.3333333333333" style="1" customWidth="1"/>
    <col min="10758" max="10758" width="12" style="1" customWidth="1"/>
    <col min="10759" max="10759" width="5.10833333333333" style="1" customWidth="1"/>
    <col min="10760" max="10761" width="6.775" style="1" customWidth="1"/>
    <col min="10762" max="10762" width="14.5583333333333" style="1" customWidth="1"/>
    <col min="10763" max="10776" width="10" style="1" customWidth="1"/>
    <col min="10777" max="11000" width="10.1083333333333" style="1"/>
    <col min="11001" max="11001" width="4.55833333333333" style="1" customWidth="1"/>
    <col min="11002" max="11002" width="10.1083333333333" style="1" hidden="1" customWidth="1"/>
    <col min="11003" max="11003" width="24.5583333333333" style="1" customWidth="1"/>
    <col min="11004" max="11004" width="12.3333333333333" style="1" customWidth="1"/>
    <col min="11005" max="11005" width="26.8833333333333" style="1" customWidth="1"/>
    <col min="11006" max="11006" width="4.55833333333333" style="1" customWidth="1"/>
    <col min="11007" max="11007" width="5.10833333333333" style="1" customWidth="1"/>
    <col min="11008" max="11008" width="11" style="1" customWidth="1"/>
    <col min="11009" max="11009" width="10.8833333333333" style="1" customWidth="1"/>
    <col min="11010" max="11012" width="11.4416666666667" style="1" customWidth="1"/>
    <col min="11013" max="11013" width="11.3333333333333" style="1" customWidth="1"/>
    <col min="11014" max="11014" width="12" style="1" customWidth="1"/>
    <col min="11015" max="11015" width="5.10833333333333" style="1" customWidth="1"/>
    <col min="11016" max="11017" width="6.775" style="1" customWidth="1"/>
    <col min="11018" max="11018" width="14.5583333333333" style="1" customWidth="1"/>
    <col min="11019" max="11032" width="10" style="1" customWidth="1"/>
    <col min="11033" max="11256" width="10.1083333333333" style="1"/>
    <col min="11257" max="11257" width="4.55833333333333" style="1" customWidth="1"/>
    <col min="11258" max="11258" width="10.1083333333333" style="1" hidden="1" customWidth="1"/>
    <col min="11259" max="11259" width="24.5583333333333" style="1" customWidth="1"/>
    <col min="11260" max="11260" width="12.3333333333333" style="1" customWidth="1"/>
    <col min="11261" max="11261" width="26.8833333333333" style="1" customWidth="1"/>
    <col min="11262" max="11262" width="4.55833333333333" style="1" customWidth="1"/>
    <col min="11263" max="11263" width="5.10833333333333" style="1" customWidth="1"/>
    <col min="11264" max="11264" width="11" style="1" customWidth="1"/>
    <col min="11265" max="11265" width="10.8833333333333" style="1" customWidth="1"/>
    <col min="11266" max="11268" width="11.4416666666667" style="1" customWidth="1"/>
    <col min="11269" max="11269" width="11.3333333333333" style="1" customWidth="1"/>
    <col min="11270" max="11270" width="12" style="1" customWidth="1"/>
    <col min="11271" max="11271" width="5.10833333333333" style="1" customWidth="1"/>
    <col min="11272" max="11273" width="6.775" style="1" customWidth="1"/>
    <col min="11274" max="11274" width="14.5583333333333" style="1" customWidth="1"/>
    <col min="11275" max="11288" width="10" style="1" customWidth="1"/>
    <col min="11289" max="11512" width="10.1083333333333" style="1"/>
    <col min="11513" max="11513" width="4.55833333333333" style="1" customWidth="1"/>
    <col min="11514" max="11514" width="10.1083333333333" style="1" hidden="1" customWidth="1"/>
    <col min="11515" max="11515" width="24.5583333333333" style="1" customWidth="1"/>
    <col min="11516" max="11516" width="12.3333333333333" style="1" customWidth="1"/>
    <col min="11517" max="11517" width="26.8833333333333" style="1" customWidth="1"/>
    <col min="11518" max="11518" width="4.55833333333333" style="1" customWidth="1"/>
    <col min="11519" max="11519" width="5.10833333333333" style="1" customWidth="1"/>
    <col min="11520" max="11520" width="11" style="1" customWidth="1"/>
    <col min="11521" max="11521" width="10.8833333333333" style="1" customWidth="1"/>
    <col min="11522" max="11524" width="11.4416666666667" style="1" customWidth="1"/>
    <col min="11525" max="11525" width="11.3333333333333" style="1" customWidth="1"/>
    <col min="11526" max="11526" width="12" style="1" customWidth="1"/>
    <col min="11527" max="11527" width="5.10833333333333" style="1" customWidth="1"/>
    <col min="11528" max="11529" width="6.775" style="1" customWidth="1"/>
    <col min="11530" max="11530" width="14.5583333333333" style="1" customWidth="1"/>
    <col min="11531" max="11544" width="10" style="1" customWidth="1"/>
    <col min="11545" max="11768" width="10.1083333333333" style="1"/>
    <col min="11769" max="11769" width="4.55833333333333" style="1" customWidth="1"/>
    <col min="11770" max="11770" width="10.1083333333333" style="1" hidden="1" customWidth="1"/>
    <col min="11771" max="11771" width="24.5583333333333" style="1" customWidth="1"/>
    <col min="11772" max="11772" width="12.3333333333333" style="1" customWidth="1"/>
    <col min="11773" max="11773" width="26.8833333333333" style="1" customWidth="1"/>
    <col min="11774" max="11774" width="4.55833333333333" style="1" customWidth="1"/>
    <col min="11775" max="11775" width="5.10833333333333" style="1" customWidth="1"/>
    <col min="11776" max="11776" width="11" style="1" customWidth="1"/>
    <col min="11777" max="11777" width="10.8833333333333" style="1" customWidth="1"/>
    <col min="11778" max="11780" width="11.4416666666667" style="1" customWidth="1"/>
    <col min="11781" max="11781" width="11.3333333333333" style="1" customWidth="1"/>
    <col min="11782" max="11782" width="12" style="1" customWidth="1"/>
    <col min="11783" max="11783" width="5.10833333333333" style="1" customWidth="1"/>
    <col min="11784" max="11785" width="6.775" style="1" customWidth="1"/>
    <col min="11786" max="11786" width="14.5583333333333" style="1" customWidth="1"/>
    <col min="11787" max="11800" width="10" style="1" customWidth="1"/>
    <col min="11801" max="12024" width="10.1083333333333" style="1"/>
    <col min="12025" max="12025" width="4.55833333333333" style="1" customWidth="1"/>
    <col min="12026" max="12026" width="10.1083333333333" style="1" hidden="1" customWidth="1"/>
    <col min="12027" max="12027" width="24.5583333333333" style="1" customWidth="1"/>
    <col min="12028" max="12028" width="12.3333333333333" style="1" customWidth="1"/>
    <col min="12029" max="12029" width="26.8833333333333" style="1" customWidth="1"/>
    <col min="12030" max="12030" width="4.55833333333333" style="1" customWidth="1"/>
    <col min="12031" max="12031" width="5.10833333333333" style="1" customWidth="1"/>
    <col min="12032" max="12032" width="11" style="1" customWidth="1"/>
    <col min="12033" max="12033" width="10.8833333333333" style="1" customWidth="1"/>
    <col min="12034" max="12036" width="11.4416666666667" style="1" customWidth="1"/>
    <col min="12037" max="12037" width="11.3333333333333" style="1" customWidth="1"/>
    <col min="12038" max="12038" width="12" style="1" customWidth="1"/>
    <col min="12039" max="12039" width="5.10833333333333" style="1" customWidth="1"/>
    <col min="12040" max="12041" width="6.775" style="1" customWidth="1"/>
    <col min="12042" max="12042" width="14.5583333333333" style="1" customWidth="1"/>
    <col min="12043" max="12056" width="10" style="1" customWidth="1"/>
    <col min="12057" max="12280" width="10.1083333333333" style="1"/>
    <col min="12281" max="12281" width="4.55833333333333" style="1" customWidth="1"/>
    <col min="12282" max="12282" width="10.1083333333333" style="1" hidden="1" customWidth="1"/>
    <col min="12283" max="12283" width="24.5583333333333" style="1" customWidth="1"/>
    <col min="12284" max="12284" width="12.3333333333333" style="1" customWidth="1"/>
    <col min="12285" max="12285" width="26.8833333333333" style="1" customWidth="1"/>
    <col min="12286" max="12286" width="4.55833333333333" style="1" customWidth="1"/>
    <col min="12287" max="12287" width="5.10833333333333" style="1" customWidth="1"/>
    <col min="12288" max="12288" width="11" style="1" customWidth="1"/>
    <col min="12289" max="12289" width="10.8833333333333" style="1" customWidth="1"/>
    <col min="12290" max="12292" width="11.4416666666667" style="1" customWidth="1"/>
    <col min="12293" max="12293" width="11.3333333333333" style="1" customWidth="1"/>
    <col min="12294" max="12294" width="12" style="1" customWidth="1"/>
    <col min="12295" max="12295" width="5.10833333333333" style="1" customWidth="1"/>
    <col min="12296" max="12297" width="6.775" style="1" customWidth="1"/>
    <col min="12298" max="12298" width="14.5583333333333" style="1" customWidth="1"/>
    <col min="12299" max="12312" width="10" style="1" customWidth="1"/>
    <col min="12313" max="12536" width="10.1083333333333" style="1"/>
    <col min="12537" max="12537" width="4.55833333333333" style="1" customWidth="1"/>
    <col min="12538" max="12538" width="10.1083333333333" style="1" hidden="1" customWidth="1"/>
    <col min="12539" max="12539" width="24.5583333333333" style="1" customWidth="1"/>
    <col min="12540" max="12540" width="12.3333333333333" style="1" customWidth="1"/>
    <col min="12541" max="12541" width="26.8833333333333" style="1" customWidth="1"/>
    <col min="12542" max="12542" width="4.55833333333333" style="1" customWidth="1"/>
    <col min="12543" max="12543" width="5.10833333333333" style="1" customWidth="1"/>
    <col min="12544" max="12544" width="11" style="1" customWidth="1"/>
    <col min="12545" max="12545" width="10.8833333333333" style="1" customWidth="1"/>
    <col min="12546" max="12548" width="11.4416666666667" style="1" customWidth="1"/>
    <col min="12549" max="12549" width="11.3333333333333" style="1" customWidth="1"/>
    <col min="12550" max="12550" width="12" style="1" customWidth="1"/>
    <col min="12551" max="12551" width="5.10833333333333" style="1" customWidth="1"/>
    <col min="12552" max="12553" width="6.775" style="1" customWidth="1"/>
    <col min="12554" max="12554" width="14.5583333333333" style="1" customWidth="1"/>
    <col min="12555" max="12568" width="10" style="1" customWidth="1"/>
    <col min="12569" max="12792" width="10.1083333333333" style="1"/>
    <col min="12793" max="12793" width="4.55833333333333" style="1" customWidth="1"/>
    <col min="12794" max="12794" width="10.1083333333333" style="1" hidden="1" customWidth="1"/>
    <col min="12795" max="12795" width="24.5583333333333" style="1" customWidth="1"/>
    <col min="12796" max="12796" width="12.3333333333333" style="1" customWidth="1"/>
    <col min="12797" max="12797" width="26.8833333333333" style="1" customWidth="1"/>
    <col min="12798" max="12798" width="4.55833333333333" style="1" customWidth="1"/>
    <col min="12799" max="12799" width="5.10833333333333" style="1" customWidth="1"/>
    <col min="12800" max="12800" width="11" style="1" customWidth="1"/>
    <col min="12801" max="12801" width="10.8833333333333" style="1" customWidth="1"/>
    <col min="12802" max="12804" width="11.4416666666667" style="1" customWidth="1"/>
    <col min="12805" max="12805" width="11.3333333333333" style="1" customWidth="1"/>
    <col min="12806" max="12806" width="12" style="1" customWidth="1"/>
    <col min="12807" max="12807" width="5.10833333333333" style="1" customWidth="1"/>
    <col min="12808" max="12809" width="6.775" style="1" customWidth="1"/>
    <col min="12810" max="12810" width="14.5583333333333" style="1" customWidth="1"/>
    <col min="12811" max="12824" width="10" style="1" customWidth="1"/>
    <col min="12825" max="13048" width="10.1083333333333" style="1"/>
    <col min="13049" max="13049" width="4.55833333333333" style="1" customWidth="1"/>
    <col min="13050" max="13050" width="10.1083333333333" style="1" hidden="1" customWidth="1"/>
    <col min="13051" max="13051" width="24.5583333333333" style="1" customWidth="1"/>
    <col min="13052" max="13052" width="12.3333333333333" style="1" customWidth="1"/>
    <col min="13053" max="13053" width="26.8833333333333" style="1" customWidth="1"/>
    <col min="13054" max="13054" width="4.55833333333333" style="1" customWidth="1"/>
    <col min="13055" max="13055" width="5.10833333333333" style="1" customWidth="1"/>
    <col min="13056" max="13056" width="11" style="1" customWidth="1"/>
    <col min="13057" max="13057" width="10.8833333333333" style="1" customWidth="1"/>
    <col min="13058" max="13060" width="11.4416666666667" style="1" customWidth="1"/>
    <col min="13061" max="13061" width="11.3333333333333" style="1" customWidth="1"/>
    <col min="13062" max="13062" width="12" style="1" customWidth="1"/>
    <col min="13063" max="13063" width="5.10833333333333" style="1" customWidth="1"/>
    <col min="13064" max="13065" width="6.775" style="1" customWidth="1"/>
    <col min="13066" max="13066" width="14.5583333333333" style="1" customWidth="1"/>
    <col min="13067" max="13080" width="10" style="1" customWidth="1"/>
    <col min="13081" max="13304" width="10.1083333333333" style="1"/>
    <col min="13305" max="13305" width="4.55833333333333" style="1" customWidth="1"/>
    <col min="13306" max="13306" width="10.1083333333333" style="1" hidden="1" customWidth="1"/>
    <col min="13307" max="13307" width="24.5583333333333" style="1" customWidth="1"/>
    <col min="13308" max="13308" width="12.3333333333333" style="1" customWidth="1"/>
    <col min="13309" max="13309" width="26.8833333333333" style="1" customWidth="1"/>
    <col min="13310" max="13310" width="4.55833333333333" style="1" customWidth="1"/>
    <col min="13311" max="13311" width="5.10833333333333" style="1" customWidth="1"/>
    <col min="13312" max="13312" width="11" style="1" customWidth="1"/>
    <col min="13313" max="13313" width="10.8833333333333" style="1" customWidth="1"/>
    <col min="13314" max="13316" width="11.4416666666667" style="1" customWidth="1"/>
    <col min="13317" max="13317" width="11.3333333333333" style="1" customWidth="1"/>
    <col min="13318" max="13318" width="12" style="1" customWidth="1"/>
    <col min="13319" max="13319" width="5.10833333333333" style="1" customWidth="1"/>
    <col min="13320" max="13321" width="6.775" style="1" customWidth="1"/>
    <col min="13322" max="13322" width="14.5583333333333" style="1" customWidth="1"/>
    <col min="13323" max="13336" width="10" style="1" customWidth="1"/>
    <col min="13337" max="13560" width="10.1083333333333" style="1"/>
    <col min="13561" max="13561" width="4.55833333333333" style="1" customWidth="1"/>
    <col min="13562" max="13562" width="10.1083333333333" style="1" hidden="1" customWidth="1"/>
    <col min="13563" max="13563" width="24.5583333333333" style="1" customWidth="1"/>
    <col min="13564" max="13564" width="12.3333333333333" style="1" customWidth="1"/>
    <col min="13565" max="13565" width="26.8833333333333" style="1" customWidth="1"/>
    <col min="13566" max="13566" width="4.55833333333333" style="1" customWidth="1"/>
    <col min="13567" max="13567" width="5.10833333333333" style="1" customWidth="1"/>
    <col min="13568" max="13568" width="11" style="1" customWidth="1"/>
    <col min="13569" max="13569" width="10.8833333333333" style="1" customWidth="1"/>
    <col min="13570" max="13572" width="11.4416666666667" style="1" customWidth="1"/>
    <col min="13573" max="13573" width="11.3333333333333" style="1" customWidth="1"/>
    <col min="13574" max="13574" width="12" style="1" customWidth="1"/>
    <col min="13575" max="13575" width="5.10833333333333" style="1" customWidth="1"/>
    <col min="13576" max="13577" width="6.775" style="1" customWidth="1"/>
    <col min="13578" max="13578" width="14.5583333333333" style="1" customWidth="1"/>
    <col min="13579" max="13592" width="10" style="1" customWidth="1"/>
    <col min="13593" max="13816" width="10.1083333333333" style="1"/>
    <col min="13817" max="13817" width="4.55833333333333" style="1" customWidth="1"/>
    <col min="13818" max="13818" width="10.1083333333333" style="1" hidden="1" customWidth="1"/>
    <col min="13819" max="13819" width="24.5583333333333" style="1" customWidth="1"/>
    <col min="13820" max="13820" width="12.3333333333333" style="1" customWidth="1"/>
    <col min="13821" max="13821" width="26.8833333333333" style="1" customWidth="1"/>
    <col min="13822" max="13822" width="4.55833333333333" style="1" customWidth="1"/>
    <col min="13823" max="13823" width="5.10833333333333" style="1" customWidth="1"/>
    <col min="13824" max="13824" width="11" style="1" customWidth="1"/>
    <col min="13825" max="13825" width="10.8833333333333" style="1" customWidth="1"/>
    <col min="13826" max="13828" width="11.4416666666667" style="1" customWidth="1"/>
    <col min="13829" max="13829" width="11.3333333333333" style="1" customWidth="1"/>
    <col min="13830" max="13830" width="12" style="1" customWidth="1"/>
    <col min="13831" max="13831" width="5.10833333333333" style="1" customWidth="1"/>
    <col min="13832" max="13833" width="6.775" style="1" customWidth="1"/>
    <col min="13834" max="13834" width="14.5583333333333" style="1" customWidth="1"/>
    <col min="13835" max="13848" width="10" style="1" customWidth="1"/>
    <col min="13849" max="14072" width="10.1083333333333" style="1"/>
    <col min="14073" max="14073" width="4.55833333333333" style="1" customWidth="1"/>
    <col min="14074" max="14074" width="10.1083333333333" style="1" hidden="1" customWidth="1"/>
    <col min="14075" max="14075" width="24.5583333333333" style="1" customWidth="1"/>
    <col min="14076" max="14076" width="12.3333333333333" style="1" customWidth="1"/>
    <col min="14077" max="14077" width="26.8833333333333" style="1" customWidth="1"/>
    <col min="14078" max="14078" width="4.55833333333333" style="1" customWidth="1"/>
    <col min="14079" max="14079" width="5.10833333333333" style="1" customWidth="1"/>
    <col min="14080" max="14080" width="11" style="1" customWidth="1"/>
    <col min="14081" max="14081" width="10.8833333333333" style="1" customWidth="1"/>
    <col min="14082" max="14084" width="11.4416666666667" style="1" customWidth="1"/>
    <col min="14085" max="14085" width="11.3333333333333" style="1" customWidth="1"/>
    <col min="14086" max="14086" width="12" style="1" customWidth="1"/>
    <col min="14087" max="14087" width="5.10833333333333" style="1" customWidth="1"/>
    <col min="14088" max="14089" width="6.775" style="1" customWidth="1"/>
    <col min="14090" max="14090" width="14.5583333333333" style="1" customWidth="1"/>
    <col min="14091" max="14104" width="10" style="1" customWidth="1"/>
    <col min="14105" max="14328" width="10.1083333333333" style="1"/>
    <col min="14329" max="14329" width="4.55833333333333" style="1" customWidth="1"/>
    <col min="14330" max="14330" width="10.1083333333333" style="1" hidden="1" customWidth="1"/>
    <col min="14331" max="14331" width="24.5583333333333" style="1" customWidth="1"/>
    <col min="14332" max="14332" width="12.3333333333333" style="1" customWidth="1"/>
    <col min="14333" max="14333" width="26.8833333333333" style="1" customWidth="1"/>
    <col min="14334" max="14334" width="4.55833333333333" style="1" customWidth="1"/>
    <col min="14335" max="14335" width="5.10833333333333" style="1" customWidth="1"/>
    <col min="14336" max="14336" width="11" style="1" customWidth="1"/>
    <col min="14337" max="14337" width="10.8833333333333" style="1" customWidth="1"/>
    <col min="14338" max="14340" width="11.4416666666667" style="1" customWidth="1"/>
    <col min="14341" max="14341" width="11.3333333333333" style="1" customWidth="1"/>
    <col min="14342" max="14342" width="12" style="1" customWidth="1"/>
    <col min="14343" max="14343" width="5.10833333333333" style="1" customWidth="1"/>
    <col min="14344" max="14345" width="6.775" style="1" customWidth="1"/>
    <col min="14346" max="14346" width="14.5583333333333" style="1" customWidth="1"/>
    <col min="14347" max="14360" width="10" style="1" customWidth="1"/>
    <col min="14361" max="14584" width="10.1083333333333" style="1"/>
    <col min="14585" max="14585" width="4.55833333333333" style="1" customWidth="1"/>
    <col min="14586" max="14586" width="10.1083333333333" style="1" hidden="1" customWidth="1"/>
    <col min="14587" max="14587" width="24.5583333333333" style="1" customWidth="1"/>
    <col min="14588" max="14588" width="12.3333333333333" style="1" customWidth="1"/>
    <col min="14589" max="14589" width="26.8833333333333" style="1" customWidth="1"/>
    <col min="14590" max="14590" width="4.55833333333333" style="1" customWidth="1"/>
    <col min="14591" max="14591" width="5.10833333333333" style="1" customWidth="1"/>
    <col min="14592" max="14592" width="11" style="1" customWidth="1"/>
    <col min="14593" max="14593" width="10.8833333333333" style="1" customWidth="1"/>
    <col min="14594" max="14596" width="11.4416666666667" style="1" customWidth="1"/>
    <col min="14597" max="14597" width="11.3333333333333" style="1" customWidth="1"/>
    <col min="14598" max="14598" width="12" style="1" customWidth="1"/>
    <col min="14599" max="14599" width="5.10833333333333" style="1" customWidth="1"/>
    <col min="14600" max="14601" width="6.775" style="1" customWidth="1"/>
    <col min="14602" max="14602" width="14.5583333333333" style="1" customWidth="1"/>
    <col min="14603" max="14616" width="10" style="1" customWidth="1"/>
    <col min="14617" max="14840" width="10.1083333333333" style="1"/>
    <col min="14841" max="14841" width="4.55833333333333" style="1" customWidth="1"/>
    <col min="14842" max="14842" width="10.1083333333333" style="1" hidden="1" customWidth="1"/>
    <col min="14843" max="14843" width="24.5583333333333" style="1" customWidth="1"/>
    <col min="14844" max="14844" width="12.3333333333333" style="1" customWidth="1"/>
    <col min="14845" max="14845" width="26.8833333333333" style="1" customWidth="1"/>
    <col min="14846" max="14846" width="4.55833333333333" style="1" customWidth="1"/>
    <col min="14847" max="14847" width="5.10833333333333" style="1" customWidth="1"/>
    <col min="14848" max="14848" width="11" style="1" customWidth="1"/>
    <col min="14849" max="14849" width="10.8833333333333" style="1" customWidth="1"/>
    <col min="14850" max="14852" width="11.4416666666667" style="1" customWidth="1"/>
    <col min="14853" max="14853" width="11.3333333333333" style="1" customWidth="1"/>
    <col min="14854" max="14854" width="12" style="1" customWidth="1"/>
    <col min="14855" max="14855" width="5.10833333333333" style="1" customWidth="1"/>
    <col min="14856" max="14857" width="6.775" style="1" customWidth="1"/>
    <col min="14858" max="14858" width="14.5583333333333" style="1" customWidth="1"/>
    <col min="14859" max="14872" width="10" style="1" customWidth="1"/>
    <col min="14873" max="15096" width="10.1083333333333" style="1"/>
    <col min="15097" max="15097" width="4.55833333333333" style="1" customWidth="1"/>
    <col min="15098" max="15098" width="10.1083333333333" style="1" hidden="1" customWidth="1"/>
    <col min="15099" max="15099" width="24.5583333333333" style="1" customWidth="1"/>
    <col min="15100" max="15100" width="12.3333333333333" style="1" customWidth="1"/>
    <col min="15101" max="15101" width="26.8833333333333" style="1" customWidth="1"/>
    <col min="15102" max="15102" width="4.55833333333333" style="1" customWidth="1"/>
    <col min="15103" max="15103" width="5.10833333333333" style="1" customWidth="1"/>
    <col min="15104" max="15104" width="11" style="1" customWidth="1"/>
    <col min="15105" max="15105" width="10.8833333333333" style="1" customWidth="1"/>
    <col min="15106" max="15108" width="11.4416666666667" style="1" customWidth="1"/>
    <col min="15109" max="15109" width="11.3333333333333" style="1" customWidth="1"/>
    <col min="15110" max="15110" width="12" style="1" customWidth="1"/>
    <col min="15111" max="15111" width="5.10833333333333" style="1" customWidth="1"/>
    <col min="15112" max="15113" width="6.775" style="1" customWidth="1"/>
    <col min="15114" max="15114" width="14.5583333333333" style="1" customWidth="1"/>
    <col min="15115" max="15128" width="10" style="1" customWidth="1"/>
    <col min="15129" max="15352" width="10.1083333333333" style="1"/>
    <col min="15353" max="15353" width="4.55833333333333" style="1" customWidth="1"/>
    <col min="15354" max="15354" width="10.1083333333333" style="1" hidden="1" customWidth="1"/>
    <col min="15355" max="15355" width="24.5583333333333" style="1" customWidth="1"/>
    <col min="15356" max="15356" width="12.3333333333333" style="1" customWidth="1"/>
    <col min="15357" max="15357" width="26.8833333333333" style="1" customWidth="1"/>
    <col min="15358" max="15358" width="4.55833333333333" style="1" customWidth="1"/>
    <col min="15359" max="15359" width="5.10833333333333" style="1" customWidth="1"/>
    <col min="15360" max="15360" width="11" style="1" customWidth="1"/>
    <col min="15361" max="15361" width="10.8833333333333" style="1" customWidth="1"/>
    <col min="15362" max="15364" width="11.4416666666667" style="1" customWidth="1"/>
    <col min="15365" max="15365" width="11.3333333333333" style="1" customWidth="1"/>
    <col min="15366" max="15366" width="12" style="1" customWidth="1"/>
    <col min="15367" max="15367" width="5.10833333333333" style="1" customWidth="1"/>
    <col min="15368" max="15369" width="6.775" style="1" customWidth="1"/>
    <col min="15370" max="15370" width="14.5583333333333" style="1" customWidth="1"/>
    <col min="15371" max="15384" width="10" style="1" customWidth="1"/>
    <col min="15385" max="15608" width="10.1083333333333" style="1"/>
    <col min="15609" max="15609" width="4.55833333333333" style="1" customWidth="1"/>
    <col min="15610" max="15610" width="10.1083333333333" style="1" hidden="1" customWidth="1"/>
    <col min="15611" max="15611" width="24.5583333333333" style="1" customWidth="1"/>
    <col min="15612" max="15612" width="12.3333333333333" style="1" customWidth="1"/>
    <col min="15613" max="15613" width="26.8833333333333" style="1" customWidth="1"/>
    <col min="15614" max="15614" width="4.55833333333333" style="1" customWidth="1"/>
    <col min="15615" max="15615" width="5.10833333333333" style="1" customWidth="1"/>
    <col min="15616" max="15616" width="11" style="1" customWidth="1"/>
    <col min="15617" max="15617" width="10.8833333333333" style="1" customWidth="1"/>
    <col min="15618" max="15620" width="11.4416666666667" style="1" customWidth="1"/>
    <col min="15621" max="15621" width="11.3333333333333" style="1" customWidth="1"/>
    <col min="15622" max="15622" width="12" style="1" customWidth="1"/>
    <col min="15623" max="15623" width="5.10833333333333" style="1" customWidth="1"/>
    <col min="15624" max="15625" width="6.775" style="1" customWidth="1"/>
    <col min="15626" max="15626" width="14.5583333333333" style="1" customWidth="1"/>
    <col min="15627" max="15640" width="10" style="1" customWidth="1"/>
    <col min="15641" max="15864" width="10.1083333333333" style="1"/>
    <col min="15865" max="15865" width="4.55833333333333" style="1" customWidth="1"/>
    <col min="15866" max="15866" width="10.1083333333333" style="1" hidden="1" customWidth="1"/>
    <col min="15867" max="15867" width="24.5583333333333" style="1" customWidth="1"/>
    <col min="15868" max="15868" width="12.3333333333333" style="1" customWidth="1"/>
    <col min="15869" max="15869" width="26.8833333333333" style="1" customWidth="1"/>
    <col min="15870" max="15870" width="4.55833333333333" style="1" customWidth="1"/>
    <col min="15871" max="15871" width="5.10833333333333" style="1" customWidth="1"/>
    <col min="15872" max="15872" width="11" style="1" customWidth="1"/>
    <col min="15873" max="15873" width="10.8833333333333" style="1" customWidth="1"/>
    <col min="15874" max="15876" width="11.4416666666667" style="1" customWidth="1"/>
    <col min="15877" max="15877" width="11.3333333333333" style="1" customWidth="1"/>
    <col min="15878" max="15878" width="12" style="1" customWidth="1"/>
    <col min="15879" max="15879" width="5.10833333333333" style="1" customWidth="1"/>
    <col min="15880" max="15881" width="6.775" style="1" customWidth="1"/>
    <col min="15882" max="15882" width="14.5583333333333" style="1" customWidth="1"/>
    <col min="15883" max="15896" width="10" style="1" customWidth="1"/>
    <col min="15897" max="16120" width="10.1083333333333" style="1"/>
    <col min="16121" max="16121" width="4.55833333333333" style="1" customWidth="1"/>
    <col min="16122" max="16122" width="10.1083333333333" style="1" hidden="1" customWidth="1"/>
    <col min="16123" max="16123" width="24.5583333333333" style="1" customWidth="1"/>
    <col min="16124" max="16124" width="12.3333333333333" style="1" customWidth="1"/>
    <col min="16125" max="16125" width="26.8833333333333" style="1" customWidth="1"/>
    <col min="16126" max="16126" width="4.55833333333333" style="1" customWidth="1"/>
    <col min="16127" max="16127" width="5.10833333333333" style="1" customWidth="1"/>
    <col min="16128" max="16128" width="11" style="1" customWidth="1"/>
    <col min="16129" max="16129" width="10.8833333333333" style="1" customWidth="1"/>
    <col min="16130" max="16132" width="11.4416666666667" style="1" customWidth="1"/>
    <col min="16133" max="16133" width="11.3333333333333" style="1" customWidth="1"/>
    <col min="16134" max="16134" width="12" style="1" customWidth="1"/>
    <col min="16135" max="16135" width="5.10833333333333" style="1" customWidth="1"/>
    <col min="16136" max="16137" width="6.775" style="1" customWidth="1"/>
    <col min="16138" max="16138" width="14.5583333333333" style="1" customWidth="1"/>
    <col min="16139" max="16152" width="10" style="1" customWidth="1"/>
    <col min="16153" max="16384" width="10.1083333333333" style="1"/>
  </cols>
  <sheetData>
    <row r="1" ht="21" customHeight="1" spans="1:18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ht="21" customHeight="1" spans="1:18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="33" customFormat="1" ht="21" customHeight="1" spans="1:18">
      <c r="A3" s="29" t="s">
        <v>1</v>
      </c>
      <c r="B3" s="29"/>
      <c r="C3" s="29"/>
      <c r="D3" s="30"/>
      <c r="E3" s="31"/>
      <c r="F3" s="32" t="s">
        <v>2</v>
      </c>
      <c r="G3" s="32"/>
      <c r="H3" s="32"/>
      <c r="I3" s="32"/>
      <c r="K3" s="34"/>
      <c r="L3" s="35" t="s">
        <v>3</v>
      </c>
      <c r="M3" s="35"/>
    </row>
    <row r="4" s="43" customFormat="1" ht="21" customHeight="1" spans="1:18">
      <c r="A4" s="36" t="s">
        <v>4</v>
      </c>
      <c r="B4" s="36" t="s">
        <v>5</v>
      </c>
      <c r="C4" s="36" t="s">
        <v>6</v>
      </c>
      <c r="D4" s="37" t="s">
        <v>7</v>
      </c>
      <c r="E4" s="37" t="s">
        <v>8</v>
      </c>
      <c r="F4" s="36" t="s">
        <v>9</v>
      </c>
      <c r="G4" s="36" t="s">
        <v>10</v>
      </c>
      <c r="H4" s="36" t="s">
        <v>11</v>
      </c>
      <c r="I4" s="36" t="s">
        <v>12</v>
      </c>
      <c r="J4" s="38" t="s">
        <v>13</v>
      </c>
      <c r="K4" s="39"/>
      <c r="L4" s="36" t="s">
        <v>14</v>
      </c>
      <c r="M4" s="40" t="s">
        <v>15</v>
      </c>
    </row>
    <row r="5" s="43" customFormat="1" ht="21" customHeight="1" spans="1:18">
      <c r="A5" s="41"/>
      <c r="B5" s="41"/>
      <c r="C5" s="41"/>
      <c r="D5" s="42"/>
      <c r="E5" s="42"/>
      <c r="F5" s="41"/>
      <c r="G5" s="41" t="s">
        <v>16</v>
      </c>
      <c r="H5" s="41" t="s">
        <v>17</v>
      </c>
      <c r="I5" s="41" t="s">
        <v>17</v>
      </c>
      <c r="J5" s="36" t="s">
        <v>18</v>
      </c>
      <c r="K5" s="36" t="s">
        <v>19</v>
      </c>
      <c r="L5" s="41"/>
      <c r="M5" s="41"/>
      <c r="N5" s="43" t="s">
        <v>20</v>
      </c>
      <c r="O5" s="43" t="s">
        <v>21</v>
      </c>
      <c r="P5" s="43" t="s">
        <v>22</v>
      </c>
      <c r="Q5" s="44" t="s">
        <v>23</v>
      </c>
      <c r="R5" s="44" t="s">
        <v>24</v>
      </c>
    </row>
    <row r="6" s="24" customFormat="1" ht="21" customHeight="1" spans="1:18">
      <c r="A6" s="14">
        <v>1</v>
      </c>
      <c r="B6" s="47" t="s">
        <v>25</v>
      </c>
      <c r="C6" s="157" t="s">
        <v>26</v>
      </c>
      <c r="D6" s="47"/>
      <c r="E6" s="48"/>
      <c r="F6" s="49">
        <v>1</v>
      </c>
      <c r="G6" s="60" t="s">
        <v>27</v>
      </c>
      <c r="H6" s="57">
        <v>41729</v>
      </c>
      <c r="I6" s="57">
        <v>41729</v>
      </c>
      <c r="J6" s="52">
        <v>28700</v>
      </c>
      <c r="K6" s="158">
        <v>0</v>
      </c>
      <c r="L6" s="159" t="s">
        <v>28</v>
      </c>
      <c r="M6" s="60" t="s">
        <v>29</v>
      </c>
      <c r="N6" s="24">
        <v>30</v>
      </c>
      <c r="O6" s="24">
        <v>25</v>
      </c>
      <c r="P6" s="24">
        <v>25</v>
      </c>
      <c r="Q6" s="160">
        <f>SUM(N6:P6)/3</f>
        <v>27</v>
      </c>
      <c r="R6" s="54">
        <f>(MAX(N6:P6)-MIN(N6:P6))/MIN(N6:P6)</f>
        <v>0.2</v>
      </c>
    </row>
    <row r="7" s="24" customFormat="1" ht="21" customHeight="1" spans="1:18">
      <c r="A7" s="14">
        <v>2</v>
      </c>
      <c r="B7" s="47" t="s">
        <v>30</v>
      </c>
      <c r="C7" s="157" t="s">
        <v>31</v>
      </c>
      <c r="D7" s="47"/>
      <c r="E7" s="48"/>
      <c r="F7" s="49">
        <v>1</v>
      </c>
      <c r="G7" s="60" t="s">
        <v>27</v>
      </c>
      <c r="H7" s="57">
        <v>41729</v>
      </c>
      <c r="I7" s="57">
        <v>41729</v>
      </c>
      <c r="J7" s="52">
        <v>6500</v>
      </c>
      <c r="K7" s="158">
        <v>0</v>
      </c>
      <c r="L7" s="159" t="s">
        <v>28</v>
      </c>
      <c r="M7" s="60" t="s">
        <v>29</v>
      </c>
      <c r="N7" s="24">
        <v>100</v>
      </c>
    </row>
    <row r="8" s="24" customFormat="1" ht="21" customHeight="1" spans="1:18">
      <c r="A8" s="14">
        <v>3</v>
      </c>
      <c r="B8" s="47" t="s">
        <v>32</v>
      </c>
      <c r="C8" s="161" t="s">
        <v>33</v>
      </c>
      <c r="D8" s="47"/>
      <c r="E8" s="48"/>
      <c r="F8" s="49">
        <v>1</v>
      </c>
      <c r="G8" s="60" t="s">
        <v>27</v>
      </c>
      <c r="H8" s="57">
        <v>41729</v>
      </c>
      <c r="I8" s="57">
        <v>41729</v>
      </c>
      <c r="J8" s="52">
        <v>6000</v>
      </c>
      <c r="K8" s="158">
        <v>0</v>
      </c>
      <c r="L8" s="159" t="s">
        <v>28</v>
      </c>
      <c r="M8" s="60" t="s">
        <v>29</v>
      </c>
      <c r="N8" s="24">
        <v>10</v>
      </c>
    </row>
    <row r="9" s="24" customFormat="1" ht="21" customHeight="1" spans="1:18">
      <c r="A9" s="14">
        <v>4</v>
      </c>
      <c r="B9" s="47" t="s">
        <v>34</v>
      </c>
      <c r="C9" s="161" t="s">
        <v>35</v>
      </c>
      <c r="D9" s="47"/>
      <c r="E9" s="48"/>
      <c r="F9" s="49">
        <v>1</v>
      </c>
      <c r="G9" s="60" t="s">
        <v>27</v>
      </c>
      <c r="H9" s="57">
        <v>41729</v>
      </c>
      <c r="I9" s="57">
        <v>41729</v>
      </c>
      <c r="J9" s="52">
        <v>17520</v>
      </c>
      <c r="K9" s="158">
        <v>0</v>
      </c>
      <c r="L9" s="159" t="s">
        <v>28</v>
      </c>
      <c r="M9" s="60" t="s">
        <v>29</v>
      </c>
      <c r="N9" s="24">
        <v>10</v>
      </c>
    </row>
    <row r="10" s="24" customFormat="1" ht="21" customHeight="1" spans="1:18">
      <c r="A10" s="14">
        <v>5</v>
      </c>
      <c r="B10" s="47" t="s">
        <v>36</v>
      </c>
      <c r="C10" s="161" t="s">
        <v>37</v>
      </c>
      <c r="D10" s="47"/>
      <c r="E10" s="48"/>
      <c r="F10" s="49">
        <v>1</v>
      </c>
      <c r="G10" s="60" t="s">
        <v>27</v>
      </c>
      <c r="H10" s="57">
        <v>42454</v>
      </c>
      <c r="I10" s="57">
        <v>42454</v>
      </c>
      <c r="J10" s="52">
        <v>4800</v>
      </c>
      <c r="K10" s="158">
        <v>0</v>
      </c>
      <c r="L10" s="159" t="s">
        <v>28</v>
      </c>
      <c r="M10" s="60" t="s">
        <v>29</v>
      </c>
      <c r="N10" s="24">
        <v>40</v>
      </c>
    </row>
    <row r="11" s="24" customFormat="1" ht="21" customHeight="1" spans="1:18">
      <c r="A11" s="14">
        <v>6</v>
      </c>
      <c r="B11" s="47" t="s">
        <v>38</v>
      </c>
      <c r="C11" s="157" t="s">
        <v>39</v>
      </c>
      <c r="D11" s="47"/>
      <c r="E11" s="48"/>
      <c r="F11" s="49">
        <v>1</v>
      </c>
      <c r="G11" s="60" t="s">
        <v>27</v>
      </c>
      <c r="H11" s="57">
        <v>40999</v>
      </c>
      <c r="I11" s="57">
        <v>40999</v>
      </c>
      <c r="J11" s="52">
        <v>5300</v>
      </c>
      <c r="K11" s="158">
        <v>0</v>
      </c>
      <c r="L11" s="159" t="s">
        <v>28</v>
      </c>
      <c r="M11" s="60" t="s">
        <v>40</v>
      </c>
      <c r="N11" s="24">
        <v>40</v>
      </c>
    </row>
    <row r="12" s="24" customFormat="1" ht="21" customHeight="1" spans="1:18">
      <c r="A12" s="14">
        <v>7</v>
      </c>
      <c r="B12" s="47" t="s">
        <v>41</v>
      </c>
      <c r="C12" s="161" t="s">
        <v>42</v>
      </c>
      <c r="D12" s="47"/>
      <c r="E12" s="48"/>
      <c r="F12" s="49">
        <v>1</v>
      </c>
      <c r="G12" s="60" t="s">
        <v>27</v>
      </c>
      <c r="H12" s="57">
        <v>40999</v>
      </c>
      <c r="I12" s="57">
        <v>40999</v>
      </c>
      <c r="J12" s="52">
        <v>19000</v>
      </c>
      <c r="K12" s="158">
        <v>0</v>
      </c>
      <c r="L12" s="159" t="s">
        <v>28</v>
      </c>
      <c r="M12" s="60" t="s">
        <v>40</v>
      </c>
      <c r="N12" s="24">
        <v>80</v>
      </c>
    </row>
    <row r="13" s="24" customFormat="1" ht="21" customHeight="1" spans="1:18">
      <c r="A13" s="14">
        <v>8</v>
      </c>
      <c r="B13" s="47" t="s">
        <v>43</v>
      </c>
      <c r="C13" s="157" t="s">
        <v>44</v>
      </c>
      <c r="D13" s="47" t="s">
        <v>45</v>
      </c>
      <c r="E13" s="48"/>
      <c r="F13" s="49">
        <v>1</v>
      </c>
      <c r="G13" s="60" t="s">
        <v>27</v>
      </c>
      <c r="H13" s="57">
        <v>41264</v>
      </c>
      <c r="I13" s="57">
        <v>41264</v>
      </c>
      <c r="J13" s="52">
        <v>3299</v>
      </c>
      <c r="K13" s="158">
        <v>0</v>
      </c>
      <c r="L13" s="159" t="s">
        <v>28</v>
      </c>
      <c r="M13" s="60" t="s">
        <v>40</v>
      </c>
      <c r="N13" s="24">
        <v>40</v>
      </c>
    </row>
    <row r="14" s="24" customFormat="1" ht="21" customHeight="1" spans="1:18">
      <c r="A14" s="14">
        <v>9</v>
      </c>
      <c r="B14" s="47" t="s">
        <v>46</v>
      </c>
      <c r="C14" s="161" t="s">
        <v>47</v>
      </c>
      <c r="D14" s="47"/>
      <c r="E14" s="48"/>
      <c r="F14" s="49">
        <v>1</v>
      </c>
      <c r="G14" s="60" t="s">
        <v>27</v>
      </c>
      <c r="H14" s="57">
        <v>42247</v>
      </c>
      <c r="I14" s="57">
        <v>42247</v>
      </c>
      <c r="J14" s="52">
        <v>8500</v>
      </c>
      <c r="K14" s="158">
        <v>0</v>
      </c>
      <c r="L14" s="159" t="s">
        <v>28</v>
      </c>
      <c r="M14" s="60" t="s">
        <v>40</v>
      </c>
      <c r="N14" s="24">
        <v>40</v>
      </c>
    </row>
    <row r="15" s="24" customFormat="1" ht="21" customHeight="1" spans="1:18">
      <c r="A15" s="14">
        <v>10</v>
      </c>
      <c r="B15" s="47" t="s">
        <v>48</v>
      </c>
      <c r="C15" s="161" t="s">
        <v>49</v>
      </c>
      <c r="D15" s="47"/>
      <c r="E15" s="48"/>
      <c r="F15" s="49">
        <v>1</v>
      </c>
      <c r="G15" s="60" t="s">
        <v>27</v>
      </c>
      <c r="H15" s="57">
        <v>42853</v>
      </c>
      <c r="I15" s="57">
        <v>42853</v>
      </c>
      <c r="J15" s="52">
        <v>51456.31</v>
      </c>
      <c r="K15" s="158">
        <v>0</v>
      </c>
      <c r="L15" s="159" t="s">
        <v>28</v>
      </c>
      <c r="M15" s="60" t="s">
        <v>40</v>
      </c>
      <c r="N15" s="24">
        <v>10</v>
      </c>
    </row>
    <row r="16" s="24" customFormat="1" ht="21" customHeight="1" spans="1:18">
      <c r="A16" s="14">
        <v>11</v>
      </c>
      <c r="B16" s="47" t="s">
        <v>50</v>
      </c>
      <c r="C16" s="161" t="s">
        <v>51</v>
      </c>
      <c r="D16" s="47"/>
      <c r="E16" s="48"/>
      <c r="F16" s="49">
        <v>1</v>
      </c>
      <c r="G16" s="60" t="s">
        <v>27</v>
      </c>
      <c r="H16" s="57">
        <v>41997</v>
      </c>
      <c r="I16" s="57">
        <v>41997</v>
      </c>
      <c r="J16" s="52">
        <v>3000</v>
      </c>
      <c r="K16" s="158">
        <v>0</v>
      </c>
      <c r="L16" s="159" t="s">
        <v>28</v>
      </c>
      <c r="M16" s="60" t="s">
        <v>29</v>
      </c>
      <c r="N16" s="24">
        <v>50</v>
      </c>
    </row>
    <row r="17" s="24" customFormat="1" ht="21" customHeight="1" spans="1:14">
      <c r="A17" s="14">
        <v>12</v>
      </c>
      <c r="B17" s="47" t="s">
        <v>52</v>
      </c>
      <c r="C17" s="161" t="s">
        <v>53</v>
      </c>
      <c r="D17" s="47"/>
      <c r="E17" s="48"/>
      <c r="F17" s="49">
        <v>1</v>
      </c>
      <c r="G17" s="60" t="s">
        <v>27</v>
      </c>
      <c r="H17" s="57">
        <v>42217</v>
      </c>
      <c r="I17" s="57">
        <v>42217</v>
      </c>
      <c r="J17" s="52">
        <v>2400</v>
      </c>
      <c r="K17" s="158">
        <v>0</v>
      </c>
      <c r="L17" s="159" t="s">
        <v>28</v>
      </c>
      <c r="M17" s="60" t="s">
        <v>29</v>
      </c>
      <c r="N17" s="24">
        <v>50</v>
      </c>
    </row>
    <row r="18" s="24" customFormat="1" ht="21" customHeight="1" spans="1:14">
      <c r="A18" s="14">
        <v>13</v>
      </c>
      <c r="B18" s="47" t="s">
        <v>54</v>
      </c>
      <c r="C18" s="161" t="s">
        <v>51</v>
      </c>
      <c r="D18" s="47"/>
      <c r="E18" s="48"/>
      <c r="F18" s="49">
        <v>1</v>
      </c>
      <c r="G18" s="60" t="s">
        <v>27</v>
      </c>
      <c r="H18" s="57">
        <v>42916</v>
      </c>
      <c r="I18" s="57">
        <v>42916</v>
      </c>
      <c r="J18" s="52">
        <v>5555.56</v>
      </c>
      <c r="K18" s="158">
        <v>0</v>
      </c>
      <c r="L18" s="159" t="s">
        <v>28</v>
      </c>
      <c r="M18" s="60" t="s">
        <v>55</v>
      </c>
      <c r="N18" s="24">
        <v>50</v>
      </c>
    </row>
    <row r="19" s="24" customFormat="1" ht="21" customHeight="1" spans="1:14">
      <c r="A19" s="14">
        <v>14</v>
      </c>
      <c r="B19" s="47" t="s">
        <v>56</v>
      </c>
      <c r="C19" s="161" t="s">
        <v>57</v>
      </c>
      <c r="D19" s="47"/>
      <c r="E19" s="48"/>
      <c r="F19" s="49">
        <v>1</v>
      </c>
      <c r="G19" s="60" t="s">
        <v>27</v>
      </c>
      <c r="H19" s="57">
        <v>39565</v>
      </c>
      <c r="I19" s="57">
        <v>39565</v>
      </c>
      <c r="J19" s="52">
        <v>2999</v>
      </c>
      <c r="K19" s="158">
        <v>0</v>
      </c>
      <c r="L19" s="159" t="s">
        <v>28</v>
      </c>
      <c r="M19" s="60" t="s">
        <v>58</v>
      </c>
      <c r="N19" s="24">
        <v>30</v>
      </c>
    </row>
    <row r="20" s="24" customFormat="1" ht="21" customHeight="1" spans="1:14">
      <c r="A20" s="14">
        <v>15</v>
      </c>
      <c r="B20" s="47" t="s">
        <v>59</v>
      </c>
      <c r="C20" s="161" t="s">
        <v>60</v>
      </c>
      <c r="D20" s="47"/>
      <c r="E20" s="48"/>
      <c r="F20" s="49">
        <v>1</v>
      </c>
      <c r="G20" s="60" t="s">
        <v>27</v>
      </c>
      <c r="H20" s="57">
        <v>41621</v>
      </c>
      <c r="I20" s="57">
        <v>41621</v>
      </c>
      <c r="J20" s="52">
        <v>1050</v>
      </c>
      <c r="K20" s="158">
        <v>0</v>
      </c>
      <c r="L20" s="159" t="s">
        <v>28</v>
      </c>
      <c r="M20" s="60" t="s">
        <v>58</v>
      </c>
      <c r="N20" s="24">
        <v>30</v>
      </c>
    </row>
    <row r="21" s="24" customFormat="1" ht="21" customHeight="1" spans="1:14">
      <c r="A21" s="14">
        <v>16</v>
      </c>
      <c r="B21" s="47" t="s">
        <v>61</v>
      </c>
      <c r="C21" s="161" t="s">
        <v>51</v>
      </c>
      <c r="D21" s="47"/>
      <c r="E21" s="48"/>
      <c r="F21" s="49">
        <v>1</v>
      </c>
      <c r="G21" s="60" t="s">
        <v>27</v>
      </c>
      <c r="H21" s="57">
        <v>42153</v>
      </c>
      <c r="I21" s="57">
        <v>42153</v>
      </c>
      <c r="J21" s="52">
        <v>3000</v>
      </c>
      <c r="K21" s="158">
        <v>0</v>
      </c>
      <c r="L21" s="159" t="s">
        <v>28</v>
      </c>
      <c r="M21" s="60" t="s">
        <v>40</v>
      </c>
      <c r="N21" s="24">
        <v>50</v>
      </c>
    </row>
    <row r="22" s="24" customFormat="1" ht="21" customHeight="1" spans="1:14">
      <c r="A22" s="14">
        <v>17</v>
      </c>
      <c r="B22" s="47" t="s">
        <v>62</v>
      </c>
      <c r="C22" s="161" t="s">
        <v>51</v>
      </c>
      <c r="D22" s="47"/>
      <c r="E22" s="48"/>
      <c r="F22" s="49">
        <v>1</v>
      </c>
      <c r="G22" s="60" t="s">
        <v>27</v>
      </c>
      <c r="H22" s="57">
        <v>42153</v>
      </c>
      <c r="I22" s="57">
        <v>42153</v>
      </c>
      <c r="J22" s="52">
        <v>3000</v>
      </c>
      <c r="K22" s="158">
        <v>0</v>
      </c>
      <c r="L22" s="159" t="s">
        <v>28</v>
      </c>
      <c r="M22" s="60" t="s">
        <v>40</v>
      </c>
      <c r="N22" s="24">
        <v>50</v>
      </c>
    </row>
    <row r="23" spans="1:14">
      <c r="A23" s="14">
        <v>18</v>
      </c>
      <c r="B23" s="56" t="s">
        <v>63</v>
      </c>
      <c r="C23" s="162" t="s">
        <v>64</v>
      </c>
      <c r="D23" s="47"/>
      <c r="E23" s="48"/>
      <c r="F23" s="163">
        <v>1</v>
      </c>
      <c r="G23" s="60" t="s">
        <v>27</v>
      </c>
      <c r="H23" s="164">
        <v>39318</v>
      </c>
      <c r="I23" s="164">
        <v>39318</v>
      </c>
      <c r="J23" s="58">
        <v>3200</v>
      </c>
      <c r="K23" s="158">
        <v>0</v>
      </c>
      <c r="L23" s="159" t="s">
        <v>28</v>
      </c>
      <c r="M23" s="60" t="s">
        <v>65</v>
      </c>
      <c r="N23" s="1">
        <v>5</v>
      </c>
    </row>
    <row r="24" spans="1:14">
      <c r="A24" s="14">
        <v>19</v>
      </c>
      <c r="B24" s="56" t="s">
        <v>66</v>
      </c>
      <c r="C24" s="165" t="s">
        <v>67</v>
      </c>
      <c r="D24" s="47"/>
      <c r="E24" s="48"/>
      <c r="F24" s="163">
        <v>1</v>
      </c>
      <c r="G24" s="60" t="s">
        <v>27</v>
      </c>
      <c r="H24" s="164">
        <v>41389</v>
      </c>
      <c r="I24" s="164">
        <v>41389</v>
      </c>
      <c r="J24" s="58">
        <v>3300</v>
      </c>
      <c r="K24" s="158">
        <v>0</v>
      </c>
      <c r="L24" s="159" t="s">
        <v>28</v>
      </c>
      <c r="M24" s="60" t="s">
        <v>65</v>
      </c>
      <c r="N24" s="1">
        <v>50</v>
      </c>
    </row>
    <row r="25" spans="1:14">
      <c r="A25" s="14">
        <v>20</v>
      </c>
      <c r="B25" s="56" t="s">
        <v>68</v>
      </c>
      <c r="C25" s="165" t="s">
        <v>67</v>
      </c>
      <c r="D25" s="47"/>
      <c r="E25" s="48"/>
      <c r="F25" s="163">
        <v>1</v>
      </c>
      <c r="G25" s="60" t="s">
        <v>27</v>
      </c>
      <c r="H25" s="164">
        <v>41389</v>
      </c>
      <c r="I25" s="164">
        <v>41389</v>
      </c>
      <c r="J25" s="58">
        <v>3300</v>
      </c>
      <c r="K25" s="158">
        <v>0</v>
      </c>
      <c r="L25" s="159" t="s">
        <v>28</v>
      </c>
      <c r="M25" s="60" t="s">
        <v>65</v>
      </c>
      <c r="N25" s="1">
        <v>50</v>
      </c>
    </row>
    <row r="26" spans="1:14">
      <c r="A26" s="14">
        <v>21</v>
      </c>
      <c r="B26" s="56" t="s">
        <v>69</v>
      </c>
      <c r="C26" s="162" t="s">
        <v>70</v>
      </c>
      <c r="D26" s="47"/>
      <c r="E26" s="48"/>
      <c r="F26" s="163">
        <v>1</v>
      </c>
      <c r="G26" s="60" t="s">
        <v>27</v>
      </c>
      <c r="H26" s="164">
        <v>42524</v>
      </c>
      <c r="I26" s="164">
        <v>42524</v>
      </c>
      <c r="J26" s="58">
        <v>2450</v>
      </c>
      <c r="K26" s="158">
        <v>0</v>
      </c>
      <c r="L26" s="159" t="s">
        <v>28</v>
      </c>
      <c r="M26" s="60" t="s">
        <v>65</v>
      </c>
      <c r="N26" s="1">
        <v>10</v>
      </c>
    </row>
    <row r="27" spans="1:14">
      <c r="A27" s="14">
        <v>22</v>
      </c>
      <c r="B27" s="56" t="s">
        <v>71</v>
      </c>
      <c r="C27" s="162" t="s">
        <v>70</v>
      </c>
      <c r="D27" s="47"/>
      <c r="E27" s="48"/>
      <c r="F27" s="163">
        <v>1</v>
      </c>
      <c r="G27" s="60" t="s">
        <v>27</v>
      </c>
      <c r="H27" s="164">
        <v>42524</v>
      </c>
      <c r="I27" s="164">
        <v>42524</v>
      </c>
      <c r="J27" s="58">
        <v>2450</v>
      </c>
      <c r="K27" s="158">
        <v>0</v>
      </c>
      <c r="L27" s="159" t="s">
        <v>28</v>
      </c>
      <c r="M27" s="60" t="s">
        <v>65</v>
      </c>
      <c r="N27" s="1">
        <v>10</v>
      </c>
    </row>
    <row r="28" spans="1:14">
      <c r="A28" s="14">
        <v>23</v>
      </c>
      <c r="B28" s="56" t="s">
        <v>72</v>
      </c>
      <c r="C28" s="162" t="s">
        <v>70</v>
      </c>
      <c r="D28" s="47"/>
      <c r="E28" s="48"/>
      <c r="F28" s="163">
        <v>1</v>
      </c>
      <c r="G28" s="60" t="s">
        <v>27</v>
      </c>
      <c r="H28" s="164">
        <v>42524</v>
      </c>
      <c r="I28" s="164">
        <v>42524</v>
      </c>
      <c r="J28" s="58">
        <v>2450</v>
      </c>
      <c r="K28" s="158">
        <v>0</v>
      </c>
      <c r="L28" s="159" t="s">
        <v>28</v>
      </c>
      <c r="M28" s="60" t="s">
        <v>65</v>
      </c>
      <c r="N28" s="1">
        <v>10</v>
      </c>
    </row>
    <row r="29" spans="1:14">
      <c r="A29" s="14">
        <v>24</v>
      </c>
      <c r="B29" s="56" t="s">
        <v>73</v>
      </c>
      <c r="C29" s="162" t="s">
        <v>53</v>
      </c>
      <c r="D29" s="47"/>
      <c r="E29" s="48"/>
      <c r="F29" s="163">
        <v>1</v>
      </c>
      <c r="G29" s="60" t="s">
        <v>27</v>
      </c>
      <c r="H29" s="164">
        <v>42971</v>
      </c>
      <c r="I29" s="164">
        <v>42971</v>
      </c>
      <c r="J29" s="58">
        <v>3500</v>
      </c>
      <c r="K29" s="158">
        <v>0</v>
      </c>
      <c r="L29" s="159" t="s">
        <v>28</v>
      </c>
      <c r="M29" s="60" t="s">
        <v>65</v>
      </c>
      <c r="N29" s="1">
        <v>50</v>
      </c>
    </row>
    <row r="30" spans="1:14">
      <c r="A30" s="14">
        <v>25</v>
      </c>
      <c r="B30" s="56" t="s">
        <v>74</v>
      </c>
      <c r="C30" s="162" t="s">
        <v>75</v>
      </c>
      <c r="D30" s="47"/>
      <c r="E30" s="48"/>
      <c r="F30" s="163">
        <v>1</v>
      </c>
      <c r="G30" s="60" t="s">
        <v>27</v>
      </c>
      <c r="H30" s="164">
        <v>43243</v>
      </c>
      <c r="I30" s="164">
        <v>43243</v>
      </c>
      <c r="J30" s="58">
        <v>2184.47</v>
      </c>
      <c r="K30" s="158">
        <v>0</v>
      </c>
      <c r="L30" s="159" t="s">
        <v>28</v>
      </c>
      <c r="M30" s="60" t="s">
        <v>65</v>
      </c>
      <c r="N30" s="1">
        <v>10</v>
      </c>
    </row>
    <row r="31" spans="1:14">
      <c r="A31" s="14">
        <v>26</v>
      </c>
      <c r="B31" s="56" t="s">
        <v>76</v>
      </c>
      <c r="C31" s="162" t="s">
        <v>77</v>
      </c>
      <c r="D31" s="47" t="s">
        <v>78</v>
      </c>
      <c r="E31" s="48"/>
      <c r="F31" s="163">
        <v>1</v>
      </c>
      <c r="G31" s="60" t="s">
        <v>27</v>
      </c>
      <c r="H31" s="164">
        <v>44432</v>
      </c>
      <c r="I31" s="164">
        <v>44432</v>
      </c>
      <c r="J31" s="58">
        <v>5778.77</v>
      </c>
      <c r="K31" s="158">
        <v>0</v>
      </c>
      <c r="L31" s="159" t="s">
        <v>28</v>
      </c>
      <c r="M31" s="60" t="s">
        <v>65</v>
      </c>
      <c r="N31" s="1">
        <v>600</v>
      </c>
    </row>
    <row r="32" ht="24" customHeight="1" spans="1:14">
      <c r="A32" s="14">
        <v>27</v>
      </c>
      <c r="B32" s="56" t="s">
        <v>79</v>
      </c>
      <c r="C32" s="166" t="s">
        <v>80</v>
      </c>
      <c r="D32" s="47"/>
      <c r="E32" s="48"/>
      <c r="F32" s="163">
        <v>1</v>
      </c>
      <c r="G32" s="60" t="s">
        <v>81</v>
      </c>
      <c r="H32" s="164">
        <v>40234</v>
      </c>
      <c r="I32" s="164">
        <v>40234</v>
      </c>
      <c r="J32" s="58">
        <v>1546.5</v>
      </c>
      <c r="K32" s="158">
        <v>0</v>
      </c>
      <c r="L32" s="159" t="s">
        <v>28</v>
      </c>
      <c r="M32" s="60" t="s">
        <v>82</v>
      </c>
      <c r="N32" s="1">
        <v>0</v>
      </c>
    </row>
    <row r="33" spans="1:14">
      <c r="A33" s="14">
        <v>28</v>
      </c>
      <c r="B33" s="56" t="s">
        <v>83</v>
      </c>
      <c r="C33" s="162" t="s">
        <v>84</v>
      </c>
      <c r="D33" s="47"/>
      <c r="E33" s="48"/>
      <c r="F33" s="163">
        <v>1</v>
      </c>
      <c r="G33" s="60" t="s">
        <v>27</v>
      </c>
      <c r="H33" s="164">
        <v>41053</v>
      </c>
      <c r="I33" s="164">
        <v>41053</v>
      </c>
      <c r="J33" s="58">
        <v>2800</v>
      </c>
      <c r="K33" s="158">
        <v>0</v>
      </c>
      <c r="L33" s="159" t="s">
        <v>28</v>
      </c>
      <c r="M33" s="60" t="s">
        <v>82</v>
      </c>
      <c r="N33" s="1">
        <v>300</v>
      </c>
    </row>
    <row r="34" spans="1:14">
      <c r="A34" s="14">
        <v>29</v>
      </c>
      <c r="B34" s="56" t="s">
        <v>85</v>
      </c>
      <c r="C34" s="162" t="s">
        <v>84</v>
      </c>
      <c r="D34" s="47"/>
      <c r="E34" s="48"/>
      <c r="F34" s="163">
        <v>1</v>
      </c>
      <c r="G34" s="60" t="s">
        <v>27</v>
      </c>
      <c r="H34" s="164">
        <v>41053</v>
      </c>
      <c r="I34" s="164">
        <v>41053</v>
      </c>
      <c r="J34" s="58">
        <v>2800</v>
      </c>
      <c r="K34" s="158">
        <v>0</v>
      </c>
      <c r="L34" s="159" t="s">
        <v>28</v>
      </c>
      <c r="M34" s="60" t="s">
        <v>82</v>
      </c>
      <c r="N34" s="1">
        <v>300</v>
      </c>
    </row>
    <row r="35" spans="1:14">
      <c r="A35" s="14">
        <v>30</v>
      </c>
      <c r="B35" s="56" t="s">
        <v>86</v>
      </c>
      <c r="C35" s="162" t="s">
        <v>84</v>
      </c>
      <c r="D35" s="47"/>
      <c r="E35" s="48"/>
      <c r="F35" s="163">
        <v>1</v>
      </c>
      <c r="G35" s="60" t="s">
        <v>27</v>
      </c>
      <c r="H35" s="164">
        <v>41053</v>
      </c>
      <c r="I35" s="164">
        <v>41053</v>
      </c>
      <c r="J35" s="58">
        <v>2800</v>
      </c>
      <c r="K35" s="158">
        <v>0</v>
      </c>
      <c r="L35" s="159" t="s">
        <v>28</v>
      </c>
      <c r="M35" s="60" t="s">
        <v>82</v>
      </c>
      <c r="N35" s="1">
        <v>300</v>
      </c>
    </row>
    <row r="36" spans="1:14">
      <c r="A36" s="14">
        <v>31</v>
      </c>
      <c r="B36" s="56" t="s">
        <v>87</v>
      </c>
      <c r="C36" s="162" t="s">
        <v>84</v>
      </c>
      <c r="D36" s="47"/>
      <c r="E36" s="48"/>
      <c r="F36" s="163">
        <v>1</v>
      </c>
      <c r="G36" s="60" t="s">
        <v>27</v>
      </c>
      <c r="H36" s="164">
        <v>41053</v>
      </c>
      <c r="I36" s="164">
        <v>41053</v>
      </c>
      <c r="J36" s="58">
        <v>2800</v>
      </c>
      <c r="K36" s="158">
        <v>0</v>
      </c>
      <c r="L36" s="159" t="s">
        <v>28</v>
      </c>
      <c r="M36" s="60" t="s">
        <v>82</v>
      </c>
      <c r="N36" s="1">
        <v>300</v>
      </c>
    </row>
    <row r="37" spans="1:14">
      <c r="A37" s="14">
        <v>32</v>
      </c>
      <c r="B37" s="56" t="s">
        <v>88</v>
      </c>
      <c r="C37" s="162" t="s">
        <v>84</v>
      </c>
      <c r="D37" s="47"/>
      <c r="E37" s="48"/>
      <c r="F37" s="163">
        <v>1</v>
      </c>
      <c r="G37" s="60" t="s">
        <v>27</v>
      </c>
      <c r="H37" s="164">
        <v>41053</v>
      </c>
      <c r="I37" s="164">
        <v>41053</v>
      </c>
      <c r="J37" s="58">
        <v>2800</v>
      </c>
      <c r="K37" s="158">
        <v>0</v>
      </c>
      <c r="L37" s="159" t="s">
        <v>28</v>
      </c>
      <c r="M37" s="60" t="s">
        <v>82</v>
      </c>
      <c r="N37" s="1">
        <v>300</v>
      </c>
    </row>
    <row r="38" spans="1:14">
      <c r="A38" s="14">
        <v>33</v>
      </c>
      <c r="B38" s="56" t="s">
        <v>89</v>
      </c>
      <c r="C38" s="162" t="s">
        <v>84</v>
      </c>
      <c r="D38" s="47"/>
      <c r="E38" s="48"/>
      <c r="F38" s="163">
        <v>1</v>
      </c>
      <c r="G38" s="60" t="s">
        <v>27</v>
      </c>
      <c r="H38" s="164">
        <v>41053</v>
      </c>
      <c r="I38" s="164">
        <v>41053</v>
      </c>
      <c r="J38" s="58">
        <v>2800</v>
      </c>
      <c r="K38" s="158">
        <v>0</v>
      </c>
      <c r="L38" s="159" t="s">
        <v>28</v>
      </c>
      <c r="M38" s="60" t="s">
        <v>82</v>
      </c>
      <c r="N38" s="1">
        <v>300</v>
      </c>
    </row>
    <row r="39" spans="1:14">
      <c r="A39" s="14">
        <v>34</v>
      </c>
      <c r="B39" s="56" t="s">
        <v>90</v>
      </c>
      <c r="C39" s="162" t="s">
        <v>84</v>
      </c>
      <c r="D39" s="47"/>
      <c r="E39" s="48"/>
      <c r="F39" s="163">
        <v>1</v>
      </c>
      <c r="G39" s="60" t="s">
        <v>27</v>
      </c>
      <c r="H39" s="164">
        <v>41053</v>
      </c>
      <c r="I39" s="164">
        <v>41053</v>
      </c>
      <c r="J39" s="58">
        <v>2800</v>
      </c>
      <c r="K39" s="158">
        <v>0</v>
      </c>
      <c r="L39" s="159" t="s">
        <v>28</v>
      </c>
      <c r="M39" s="60" t="s">
        <v>82</v>
      </c>
      <c r="N39" s="1">
        <v>300</v>
      </c>
    </row>
    <row r="40" spans="1:14">
      <c r="A40" s="14">
        <v>35</v>
      </c>
      <c r="B40" s="56" t="s">
        <v>91</v>
      </c>
      <c r="C40" s="162" t="s">
        <v>92</v>
      </c>
      <c r="D40" s="47"/>
      <c r="E40" s="48"/>
      <c r="F40" s="163">
        <v>1</v>
      </c>
      <c r="G40" s="60" t="s">
        <v>27</v>
      </c>
      <c r="H40" s="164">
        <v>41053</v>
      </c>
      <c r="I40" s="164">
        <v>41053</v>
      </c>
      <c r="J40" s="58">
        <v>3800</v>
      </c>
      <c r="K40" s="52">
        <v>0</v>
      </c>
      <c r="L40" s="159" t="s">
        <v>28</v>
      </c>
      <c r="M40" s="60" t="s">
        <v>82</v>
      </c>
      <c r="N40" s="1">
        <v>10</v>
      </c>
    </row>
    <row r="41" spans="1:14">
      <c r="A41" s="14">
        <v>36</v>
      </c>
      <c r="B41" s="56" t="s">
        <v>93</v>
      </c>
      <c r="C41" s="162" t="s">
        <v>92</v>
      </c>
      <c r="D41" s="47"/>
      <c r="E41" s="48"/>
      <c r="F41" s="163">
        <v>1</v>
      </c>
      <c r="G41" s="60" t="s">
        <v>27</v>
      </c>
      <c r="H41" s="164">
        <v>41053</v>
      </c>
      <c r="I41" s="164">
        <v>41053</v>
      </c>
      <c r="J41" s="58">
        <v>3800</v>
      </c>
      <c r="K41" s="52">
        <v>0</v>
      </c>
      <c r="L41" s="159" t="s">
        <v>28</v>
      </c>
      <c r="M41" s="60" t="s">
        <v>82</v>
      </c>
      <c r="N41" s="1">
        <v>10</v>
      </c>
    </row>
    <row r="42" spans="1:14">
      <c r="A42" s="14">
        <v>37</v>
      </c>
      <c r="B42" s="56" t="s">
        <v>94</v>
      </c>
      <c r="C42" s="162" t="s">
        <v>92</v>
      </c>
      <c r="D42" s="47"/>
      <c r="E42" s="48"/>
      <c r="F42" s="163">
        <v>1</v>
      </c>
      <c r="G42" s="60" t="s">
        <v>27</v>
      </c>
      <c r="H42" s="164">
        <v>41053</v>
      </c>
      <c r="I42" s="164">
        <v>41053</v>
      </c>
      <c r="J42" s="58">
        <v>3800</v>
      </c>
      <c r="K42" s="52">
        <v>0</v>
      </c>
      <c r="L42" s="159" t="s">
        <v>28</v>
      </c>
      <c r="M42" s="60" t="s">
        <v>82</v>
      </c>
      <c r="N42" s="1">
        <v>10</v>
      </c>
    </row>
    <row r="43" spans="1:14">
      <c r="A43" s="14">
        <v>38</v>
      </c>
      <c r="B43" s="56" t="s">
        <v>95</v>
      </c>
      <c r="C43" s="162" t="s">
        <v>92</v>
      </c>
      <c r="D43" s="47"/>
      <c r="E43" s="48"/>
      <c r="F43" s="163">
        <v>1</v>
      </c>
      <c r="G43" s="60" t="s">
        <v>27</v>
      </c>
      <c r="H43" s="164">
        <v>41053</v>
      </c>
      <c r="I43" s="164">
        <v>41053</v>
      </c>
      <c r="J43" s="58">
        <v>3800</v>
      </c>
      <c r="K43" s="52">
        <v>0</v>
      </c>
      <c r="L43" s="159" t="s">
        <v>28</v>
      </c>
      <c r="M43" s="60" t="s">
        <v>82</v>
      </c>
      <c r="N43" s="1">
        <v>10</v>
      </c>
    </row>
    <row r="44" spans="1:14">
      <c r="A44" s="14">
        <v>39</v>
      </c>
      <c r="B44" s="56" t="s">
        <v>96</v>
      </c>
      <c r="C44" s="165" t="s">
        <v>97</v>
      </c>
      <c r="D44" s="47" t="s">
        <v>98</v>
      </c>
      <c r="E44" s="48"/>
      <c r="F44" s="163">
        <v>1</v>
      </c>
      <c r="G44" s="60" t="s">
        <v>27</v>
      </c>
      <c r="H44" s="164">
        <v>41053</v>
      </c>
      <c r="I44" s="164">
        <v>41053</v>
      </c>
      <c r="J44" s="58">
        <v>2860</v>
      </c>
      <c r="K44" s="52">
        <v>0</v>
      </c>
      <c r="L44" s="159" t="s">
        <v>28</v>
      </c>
      <c r="M44" s="60" t="s">
        <v>82</v>
      </c>
      <c r="N44" s="1">
        <v>10</v>
      </c>
    </row>
    <row r="45" spans="1:14">
      <c r="A45" s="14">
        <v>40</v>
      </c>
      <c r="B45" s="56" t="s">
        <v>99</v>
      </c>
      <c r="C45" s="165" t="s">
        <v>97</v>
      </c>
      <c r="D45" s="47" t="s">
        <v>98</v>
      </c>
      <c r="E45" s="48"/>
      <c r="F45" s="163">
        <v>1</v>
      </c>
      <c r="G45" s="60" t="s">
        <v>27</v>
      </c>
      <c r="H45" s="164">
        <v>41053</v>
      </c>
      <c r="I45" s="164">
        <v>41053</v>
      </c>
      <c r="J45" s="58">
        <v>2860</v>
      </c>
      <c r="K45" s="52">
        <v>0</v>
      </c>
      <c r="L45" s="159" t="s">
        <v>28</v>
      </c>
      <c r="M45" s="60" t="s">
        <v>82</v>
      </c>
      <c r="N45" s="1">
        <v>10</v>
      </c>
    </row>
    <row r="46" spans="1:14">
      <c r="A46" s="14">
        <v>41</v>
      </c>
      <c r="B46" s="56" t="s">
        <v>100</v>
      </c>
      <c r="C46" s="165" t="s">
        <v>101</v>
      </c>
      <c r="D46" s="47" t="s">
        <v>102</v>
      </c>
      <c r="E46" s="48"/>
      <c r="F46" s="163">
        <v>1</v>
      </c>
      <c r="G46" s="60" t="s">
        <v>27</v>
      </c>
      <c r="H46" s="164">
        <v>41053</v>
      </c>
      <c r="I46" s="164">
        <v>41053</v>
      </c>
      <c r="J46" s="58">
        <v>2950</v>
      </c>
      <c r="K46" s="52">
        <v>0</v>
      </c>
      <c r="L46" s="159" t="s">
        <v>28</v>
      </c>
      <c r="M46" s="60" t="s">
        <v>82</v>
      </c>
      <c r="N46" s="1">
        <v>10</v>
      </c>
    </row>
    <row r="47" spans="1:14">
      <c r="A47" s="14">
        <v>42</v>
      </c>
      <c r="B47" s="56" t="s">
        <v>103</v>
      </c>
      <c r="C47" s="162" t="s">
        <v>104</v>
      </c>
      <c r="D47" s="47"/>
      <c r="E47" s="48"/>
      <c r="F47" s="163">
        <v>1</v>
      </c>
      <c r="G47" s="60" t="s">
        <v>27</v>
      </c>
      <c r="H47" s="164">
        <v>41053</v>
      </c>
      <c r="I47" s="164">
        <v>41053</v>
      </c>
      <c r="J47" s="58">
        <v>2440</v>
      </c>
      <c r="K47" s="52">
        <v>0</v>
      </c>
      <c r="L47" s="159" t="s">
        <v>28</v>
      </c>
      <c r="M47" s="60" t="s">
        <v>82</v>
      </c>
      <c r="N47" s="1">
        <v>10</v>
      </c>
    </row>
    <row r="48" spans="1:14">
      <c r="A48" s="14">
        <v>43</v>
      </c>
      <c r="B48" s="56" t="s">
        <v>105</v>
      </c>
      <c r="C48" s="162" t="s">
        <v>106</v>
      </c>
      <c r="D48" s="47"/>
      <c r="E48" s="48"/>
      <c r="F48" s="163">
        <v>1</v>
      </c>
      <c r="G48" s="60" t="s">
        <v>27</v>
      </c>
      <c r="H48" s="164">
        <v>41053</v>
      </c>
      <c r="I48" s="164">
        <v>41053</v>
      </c>
      <c r="J48" s="58">
        <v>10040</v>
      </c>
      <c r="K48" s="52">
        <v>0</v>
      </c>
      <c r="L48" s="159" t="s">
        <v>28</v>
      </c>
      <c r="M48" s="60" t="s">
        <v>82</v>
      </c>
      <c r="N48" s="1">
        <v>10</v>
      </c>
    </row>
    <row r="49" spans="1:14">
      <c r="A49" s="14">
        <v>44</v>
      </c>
      <c r="B49" s="56" t="s">
        <v>107</v>
      </c>
      <c r="C49" s="162" t="s">
        <v>106</v>
      </c>
      <c r="D49" s="47"/>
      <c r="E49" s="48"/>
      <c r="F49" s="163">
        <v>1</v>
      </c>
      <c r="G49" s="60" t="s">
        <v>27</v>
      </c>
      <c r="H49" s="164">
        <v>41053</v>
      </c>
      <c r="I49" s="164">
        <v>41053</v>
      </c>
      <c r="J49" s="58">
        <v>10040</v>
      </c>
      <c r="K49" s="52">
        <v>0</v>
      </c>
      <c r="L49" s="159" t="s">
        <v>28</v>
      </c>
      <c r="M49" s="60" t="s">
        <v>82</v>
      </c>
      <c r="N49" s="1">
        <v>10</v>
      </c>
    </row>
    <row r="50" spans="1:14">
      <c r="A50" s="14">
        <v>45</v>
      </c>
      <c r="B50" s="56" t="s">
        <v>108</v>
      </c>
      <c r="C50" s="162" t="s">
        <v>106</v>
      </c>
      <c r="D50" s="49"/>
      <c r="E50" s="48"/>
      <c r="F50" s="163">
        <v>1</v>
      </c>
      <c r="G50" s="60" t="s">
        <v>27</v>
      </c>
      <c r="H50" s="164">
        <v>41053</v>
      </c>
      <c r="I50" s="164">
        <v>41053</v>
      </c>
      <c r="J50" s="58">
        <v>10040</v>
      </c>
      <c r="K50" s="52">
        <v>0</v>
      </c>
      <c r="L50" s="159" t="s">
        <v>28</v>
      </c>
      <c r="M50" s="60" t="s">
        <v>82</v>
      </c>
      <c r="N50" s="1">
        <v>10</v>
      </c>
    </row>
    <row r="51" spans="1:14">
      <c r="A51" s="14">
        <v>46</v>
      </c>
      <c r="B51" s="56" t="s">
        <v>109</v>
      </c>
      <c r="C51" s="162" t="s">
        <v>106</v>
      </c>
      <c r="D51" s="49"/>
      <c r="E51" s="48"/>
      <c r="F51" s="163">
        <v>1</v>
      </c>
      <c r="G51" s="60" t="s">
        <v>27</v>
      </c>
      <c r="H51" s="164">
        <v>41053</v>
      </c>
      <c r="I51" s="164">
        <v>41053</v>
      </c>
      <c r="J51" s="58">
        <v>10040</v>
      </c>
      <c r="K51" s="52">
        <v>0</v>
      </c>
      <c r="L51" s="159" t="s">
        <v>28</v>
      </c>
      <c r="M51" s="60" t="s">
        <v>82</v>
      </c>
      <c r="N51" s="1">
        <v>10</v>
      </c>
    </row>
    <row r="52" spans="1:14">
      <c r="A52" s="14">
        <v>47</v>
      </c>
      <c r="B52" s="56" t="s">
        <v>110</v>
      </c>
      <c r="C52" s="162" t="s">
        <v>111</v>
      </c>
      <c r="D52" s="49"/>
      <c r="E52" s="48"/>
      <c r="F52" s="163">
        <v>1</v>
      </c>
      <c r="G52" s="60" t="s">
        <v>27</v>
      </c>
      <c r="H52" s="164">
        <v>41053</v>
      </c>
      <c r="I52" s="164">
        <v>41053</v>
      </c>
      <c r="J52" s="58">
        <v>1757</v>
      </c>
      <c r="K52" s="52">
        <v>0</v>
      </c>
      <c r="L52" s="159" t="s">
        <v>28</v>
      </c>
      <c r="M52" s="60" t="s">
        <v>82</v>
      </c>
      <c r="N52" s="1">
        <v>0</v>
      </c>
    </row>
    <row r="53" spans="1:14">
      <c r="A53" s="14">
        <v>48</v>
      </c>
      <c r="B53" s="56" t="s">
        <v>112</v>
      </c>
      <c r="C53" s="162" t="s">
        <v>113</v>
      </c>
      <c r="D53" s="49"/>
      <c r="E53" s="48"/>
      <c r="F53" s="163">
        <v>1</v>
      </c>
      <c r="G53" s="60" t="s">
        <v>27</v>
      </c>
      <c r="H53" s="164">
        <v>41053</v>
      </c>
      <c r="I53" s="164">
        <v>41053</v>
      </c>
      <c r="J53" s="58">
        <v>1230</v>
      </c>
      <c r="K53" s="52">
        <v>0</v>
      </c>
      <c r="L53" s="159" t="s">
        <v>28</v>
      </c>
      <c r="M53" s="60" t="s">
        <v>82</v>
      </c>
      <c r="N53" s="1">
        <v>10</v>
      </c>
    </row>
    <row r="54" spans="1:14">
      <c r="A54" s="14">
        <v>49</v>
      </c>
      <c r="B54" s="56" t="s">
        <v>114</v>
      </c>
      <c r="C54" s="162" t="s">
        <v>115</v>
      </c>
      <c r="D54" s="49"/>
      <c r="E54" s="48"/>
      <c r="F54" s="163">
        <v>1</v>
      </c>
      <c r="G54" s="60" t="s">
        <v>27</v>
      </c>
      <c r="H54" s="164">
        <v>42304</v>
      </c>
      <c r="I54" s="164">
        <v>42304</v>
      </c>
      <c r="J54" s="58">
        <v>3152.6</v>
      </c>
      <c r="K54" s="52">
        <v>0</v>
      </c>
      <c r="L54" s="159" t="s">
        <v>28</v>
      </c>
      <c r="M54" s="60" t="s">
        <v>82</v>
      </c>
      <c r="N54" s="1">
        <v>10</v>
      </c>
    </row>
    <row r="55" spans="1:14">
      <c r="A55" s="14">
        <v>50</v>
      </c>
      <c r="B55" s="56" t="s">
        <v>116</v>
      </c>
      <c r="C55" s="162" t="s">
        <v>115</v>
      </c>
      <c r="D55" s="49"/>
      <c r="E55" s="48"/>
      <c r="F55" s="163">
        <v>1</v>
      </c>
      <c r="G55" s="60" t="s">
        <v>27</v>
      </c>
      <c r="H55" s="164">
        <v>42304</v>
      </c>
      <c r="I55" s="164">
        <v>42304</v>
      </c>
      <c r="J55" s="58">
        <v>3152.6</v>
      </c>
      <c r="K55" s="52">
        <v>0</v>
      </c>
      <c r="L55" s="159" t="s">
        <v>28</v>
      </c>
      <c r="M55" s="60" t="s">
        <v>82</v>
      </c>
      <c r="N55" s="1">
        <v>10</v>
      </c>
    </row>
    <row r="56" spans="1:14">
      <c r="A56" s="14">
        <v>51</v>
      </c>
      <c r="B56" s="56" t="s">
        <v>117</v>
      </c>
      <c r="C56" s="162" t="s">
        <v>118</v>
      </c>
      <c r="D56" s="49"/>
      <c r="E56" s="48"/>
      <c r="F56" s="163">
        <v>1</v>
      </c>
      <c r="G56" s="60" t="s">
        <v>27</v>
      </c>
      <c r="H56" s="164">
        <v>42304</v>
      </c>
      <c r="I56" s="164">
        <v>42304</v>
      </c>
      <c r="J56" s="58">
        <v>2460</v>
      </c>
      <c r="K56" s="52">
        <v>0</v>
      </c>
      <c r="L56" s="159" t="s">
        <v>28</v>
      </c>
      <c r="M56" s="60" t="s">
        <v>82</v>
      </c>
      <c r="N56" s="1">
        <v>10</v>
      </c>
    </row>
    <row r="57" spans="1:14">
      <c r="A57" s="14">
        <v>52</v>
      </c>
      <c r="B57" s="56" t="s">
        <v>119</v>
      </c>
      <c r="C57" s="162" t="s">
        <v>120</v>
      </c>
      <c r="D57" s="49"/>
      <c r="E57" s="48"/>
      <c r="F57" s="163">
        <v>1</v>
      </c>
      <c r="G57" s="60" t="s">
        <v>27</v>
      </c>
      <c r="H57" s="164">
        <v>43496</v>
      </c>
      <c r="I57" s="164">
        <v>43496</v>
      </c>
      <c r="J57" s="58">
        <v>3017.24</v>
      </c>
      <c r="K57" s="52">
        <v>0</v>
      </c>
      <c r="L57" s="159" t="s">
        <v>28</v>
      </c>
      <c r="M57" s="60" t="s">
        <v>82</v>
      </c>
      <c r="N57" s="1">
        <v>10</v>
      </c>
    </row>
    <row r="58" spans="1:14">
      <c r="A58" s="14">
        <v>53</v>
      </c>
      <c r="B58" s="56" t="s">
        <v>121</v>
      </c>
      <c r="C58" s="162" t="s">
        <v>120</v>
      </c>
      <c r="D58" s="49"/>
      <c r="E58" s="48"/>
      <c r="F58" s="163">
        <v>1</v>
      </c>
      <c r="G58" s="60" t="s">
        <v>27</v>
      </c>
      <c r="H58" s="164">
        <v>44140</v>
      </c>
      <c r="I58" s="164">
        <v>44140</v>
      </c>
      <c r="J58" s="58">
        <v>3539.83</v>
      </c>
      <c r="K58" s="52">
        <v>0</v>
      </c>
      <c r="L58" s="159" t="s">
        <v>28</v>
      </c>
      <c r="M58" s="60" t="s">
        <v>82</v>
      </c>
      <c r="N58" s="1">
        <v>10</v>
      </c>
    </row>
    <row r="59" spans="1:14">
      <c r="A59" s="14">
        <v>54</v>
      </c>
      <c r="B59" s="56" t="s">
        <v>122</v>
      </c>
      <c r="C59" s="162" t="s">
        <v>120</v>
      </c>
      <c r="D59" s="49"/>
      <c r="E59" s="48"/>
      <c r="F59" s="163">
        <v>1</v>
      </c>
      <c r="G59" s="60" t="s">
        <v>27</v>
      </c>
      <c r="H59" s="164">
        <v>44140</v>
      </c>
      <c r="I59" s="164">
        <v>44140</v>
      </c>
      <c r="J59" s="58">
        <v>3539.83</v>
      </c>
      <c r="K59" s="52">
        <v>0</v>
      </c>
      <c r="L59" s="159" t="s">
        <v>28</v>
      </c>
      <c r="M59" s="60" t="s">
        <v>82</v>
      </c>
      <c r="N59" s="1">
        <v>10</v>
      </c>
    </row>
    <row r="60" spans="1:14">
      <c r="A60" s="14">
        <v>55</v>
      </c>
      <c r="B60" s="56" t="s">
        <v>123</v>
      </c>
      <c r="C60" s="165" t="s">
        <v>124</v>
      </c>
      <c r="D60" s="49" t="s">
        <v>125</v>
      </c>
      <c r="E60" s="48"/>
      <c r="F60" s="163">
        <v>1</v>
      </c>
      <c r="G60" s="60" t="s">
        <v>27</v>
      </c>
      <c r="H60" s="164">
        <v>40688</v>
      </c>
      <c r="I60" s="164">
        <v>40688</v>
      </c>
      <c r="J60" s="58">
        <v>1900</v>
      </c>
      <c r="K60" s="52">
        <v>0</v>
      </c>
      <c r="L60" s="159" t="s">
        <v>28</v>
      </c>
      <c r="M60" s="50" t="s">
        <v>126</v>
      </c>
      <c r="N60" s="1">
        <v>0</v>
      </c>
    </row>
    <row r="61" spans="1:14">
      <c r="A61" s="14">
        <v>56</v>
      </c>
      <c r="B61" s="56" t="s">
        <v>127</v>
      </c>
      <c r="C61" s="162" t="s">
        <v>128</v>
      </c>
      <c r="D61" s="49"/>
      <c r="E61" s="48"/>
      <c r="F61" s="163">
        <v>1</v>
      </c>
      <c r="G61" s="60" t="s">
        <v>27</v>
      </c>
      <c r="H61" s="164">
        <v>41479</v>
      </c>
      <c r="I61" s="164">
        <v>41479</v>
      </c>
      <c r="J61" s="58">
        <v>1010</v>
      </c>
      <c r="K61" s="52">
        <v>0</v>
      </c>
      <c r="L61" s="159" t="s">
        <v>28</v>
      </c>
      <c r="M61" s="50" t="s">
        <v>126</v>
      </c>
      <c r="N61" s="1">
        <v>0</v>
      </c>
    </row>
    <row r="62" spans="1:14">
      <c r="A62" s="14">
        <v>57</v>
      </c>
      <c r="B62" s="56" t="s">
        <v>129</v>
      </c>
      <c r="C62" s="162" t="s">
        <v>128</v>
      </c>
      <c r="D62" s="49"/>
      <c r="E62" s="48"/>
      <c r="F62" s="163">
        <v>1</v>
      </c>
      <c r="G62" s="60" t="s">
        <v>27</v>
      </c>
      <c r="H62" s="164">
        <v>41479</v>
      </c>
      <c r="I62" s="164">
        <v>41479</v>
      </c>
      <c r="J62" s="58">
        <v>1010</v>
      </c>
      <c r="K62" s="52">
        <v>0</v>
      </c>
      <c r="L62" s="159" t="s">
        <v>28</v>
      </c>
      <c r="M62" s="50" t="s">
        <v>126</v>
      </c>
      <c r="N62" s="1">
        <v>0</v>
      </c>
    </row>
    <row r="63" spans="1:14">
      <c r="A63" s="14">
        <v>58</v>
      </c>
      <c r="B63" s="56" t="s">
        <v>130</v>
      </c>
      <c r="C63" s="162" t="s">
        <v>131</v>
      </c>
      <c r="D63" s="49"/>
      <c r="E63" s="48"/>
      <c r="F63" s="163">
        <v>1</v>
      </c>
      <c r="G63" s="60" t="s">
        <v>27</v>
      </c>
      <c r="H63" s="164">
        <v>41479</v>
      </c>
      <c r="I63" s="164">
        <v>41479</v>
      </c>
      <c r="J63" s="58">
        <v>3090</v>
      </c>
      <c r="K63" s="52">
        <v>0</v>
      </c>
      <c r="L63" s="159" t="s">
        <v>28</v>
      </c>
      <c r="M63" s="50" t="s">
        <v>126</v>
      </c>
      <c r="N63" s="1">
        <v>0</v>
      </c>
    </row>
    <row r="64" spans="1:14">
      <c r="A64" s="14">
        <v>59</v>
      </c>
      <c r="B64" s="56" t="s">
        <v>132</v>
      </c>
      <c r="C64" s="162" t="s">
        <v>131</v>
      </c>
      <c r="D64" s="49"/>
      <c r="E64" s="48"/>
      <c r="F64" s="163">
        <v>1</v>
      </c>
      <c r="G64" s="60" t="s">
        <v>27</v>
      </c>
      <c r="H64" s="164">
        <v>41479</v>
      </c>
      <c r="I64" s="164">
        <v>41479</v>
      </c>
      <c r="J64" s="58">
        <v>3090</v>
      </c>
      <c r="K64" s="52">
        <v>0</v>
      </c>
      <c r="L64" s="159" t="s">
        <v>28</v>
      </c>
      <c r="M64" s="50" t="s">
        <v>126</v>
      </c>
      <c r="N64" s="1">
        <v>0</v>
      </c>
    </row>
    <row r="65" spans="1:14">
      <c r="A65" s="14">
        <v>60</v>
      </c>
      <c r="B65" s="56" t="s">
        <v>133</v>
      </c>
      <c r="C65" s="162" t="s">
        <v>131</v>
      </c>
      <c r="D65" s="49"/>
      <c r="E65" s="48"/>
      <c r="F65" s="163">
        <v>1</v>
      </c>
      <c r="G65" s="60" t="s">
        <v>27</v>
      </c>
      <c r="H65" s="164">
        <v>41479</v>
      </c>
      <c r="I65" s="164">
        <v>41479</v>
      </c>
      <c r="J65" s="58">
        <v>3090</v>
      </c>
      <c r="K65" s="52">
        <v>0</v>
      </c>
      <c r="L65" s="159" t="s">
        <v>28</v>
      </c>
      <c r="M65" s="50" t="s">
        <v>126</v>
      </c>
      <c r="N65" s="1">
        <v>0</v>
      </c>
    </row>
    <row r="66" spans="1:14">
      <c r="A66" s="14">
        <v>61</v>
      </c>
      <c r="B66" s="56" t="s">
        <v>134</v>
      </c>
      <c r="C66" s="162" t="s">
        <v>120</v>
      </c>
      <c r="D66" s="49"/>
      <c r="E66" s="48"/>
      <c r="F66" s="163">
        <v>1</v>
      </c>
      <c r="G66" s="60" t="s">
        <v>27</v>
      </c>
      <c r="H66" s="164">
        <v>41479</v>
      </c>
      <c r="I66" s="164">
        <v>41479</v>
      </c>
      <c r="J66" s="58">
        <v>4800</v>
      </c>
      <c r="K66" s="52">
        <v>0</v>
      </c>
      <c r="L66" s="159" t="s">
        <v>28</v>
      </c>
      <c r="M66" s="50" t="s">
        <v>126</v>
      </c>
      <c r="N66" s="1">
        <v>10</v>
      </c>
    </row>
    <row r="67" spans="1:14">
      <c r="A67" s="14">
        <v>62</v>
      </c>
      <c r="B67" s="56" t="s">
        <v>135</v>
      </c>
      <c r="C67" s="162" t="s">
        <v>120</v>
      </c>
      <c r="D67" s="49"/>
      <c r="E67" s="48"/>
      <c r="F67" s="163">
        <v>1</v>
      </c>
      <c r="G67" s="60" t="s">
        <v>27</v>
      </c>
      <c r="H67" s="164">
        <v>41479</v>
      </c>
      <c r="I67" s="164">
        <v>41479</v>
      </c>
      <c r="J67" s="58">
        <v>4800</v>
      </c>
      <c r="K67" s="52">
        <v>0</v>
      </c>
      <c r="L67" s="159" t="s">
        <v>28</v>
      </c>
      <c r="M67" s="50" t="s">
        <v>126</v>
      </c>
      <c r="N67" s="1">
        <v>10</v>
      </c>
    </row>
    <row r="68" spans="1:14">
      <c r="A68" s="14">
        <v>63</v>
      </c>
      <c r="B68" s="56" t="s">
        <v>136</v>
      </c>
      <c r="C68" s="162" t="s">
        <v>120</v>
      </c>
      <c r="D68" s="49"/>
      <c r="E68" s="48"/>
      <c r="F68" s="163">
        <v>1</v>
      </c>
      <c r="G68" s="60" t="s">
        <v>27</v>
      </c>
      <c r="H68" s="164">
        <v>41479</v>
      </c>
      <c r="I68" s="164">
        <v>41479</v>
      </c>
      <c r="J68" s="58">
        <v>4800</v>
      </c>
      <c r="K68" s="52">
        <v>0</v>
      </c>
      <c r="L68" s="159" t="s">
        <v>28</v>
      </c>
      <c r="M68" s="50" t="s">
        <v>126</v>
      </c>
      <c r="N68" s="1">
        <v>10</v>
      </c>
    </row>
    <row r="69" spans="1:14">
      <c r="A69" s="14">
        <v>64</v>
      </c>
      <c r="B69" s="56" t="s">
        <v>137</v>
      </c>
      <c r="C69" s="162" t="s">
        <v>120</v>
      </c>
      <c r="D69" s="49"/>
      <c r="E69" s="48"/>
      <c r="F69" s="163">
        <v>1</v>
      </c>
      <c r="G69" s="60" t="s">
        <v>27</v>
      </c>
      <c r="H69" s="164">
        <v>41479</v>
      </c>
      <c r="I69" s="164">
        <v>41479</v>
      </c>
      <c r="J69" s="58">
        <v>4800</v>
      </c>
      <c r="K69" s="52">
        <v>0</v>
      </c>
      <c r="L69" s="159" t="s">
        <v>28</v>
      </c>
      <c r="M69" s="50" t="s">
        <v>126</v>
      </c>
      <c r="N69" s="1">
        <v>10</v>
      </c>
    </row>
    <row r="70" spans="1:14">
      <c r="A70" s="14">
        <v>65</v>
      </c>
      <c r="B70" s="56" t="s">
        <v>138</v>
      </c>
      <c r="C70" s="162" t="s">
        <v>139</v>
      </c>
      <c r="D70" s="49"/>
      <c r="E70" s="48"/>
      <c r="F70" s="163">
        <v>1</v>
      </c>
      <c r="G70" s="60" t="s">
        <v>140</v>
      </c>
      <c r="H70" s="164">
        <v>41479</v>
      </c>
      <c r="I70" s="164">
        <v>41479</v>
      </c>
      <c r="J70" s="58">
        <v>20000</v>
      </c>
      <c r="K70" s="52">
        <v>0</v>
      </c>
      <c r="L70" s="159" t="s">
        <v>28</v>
      </c>
      <c r="M70" s="50" t="s">
        <v>126</v>
      </c>
      <c r="N70" s="1">
        <v>10</v>
      </c>
    </row>
    <row r="71" spans="1:14">
      <c r="A71" s="14">
        <v>66</v>
      </c>
      <c r="B71" s="56" t="s">
        <v>141</v>
      </c>
      <c r="C71" s="165" t="s">
        <v>142</v>
      </c>
      <c r="D71" s="49"/>
      <c r="E71" s="48"/>
      <c r="F71" s="163">
        <v>1</v>
      </c>
      <c r="G71" s="60" t="s">
        <v>27</v>
      </c>
      <c r="H71" s="164">
        <v>44733</v>
      </c>
      <c r="I71" s="164">
        <v>44733</v>
      </c>
      <c r="J71" s="58">
        <v>2504.85</v>
      </c>
      <c r="K71" s="52">
        <v>0</v>
      </c>
      <c r="L71" s="159" t="s">
        <v>28</v>
      </c>
      <c r="M71" s="50" t="s">
        <v>143</v>
      </c>
      <c r="N71" s="1">
        <v>10</v>
      </c>
    </row>
    <row r="72" spans="1:14">
      <c r="A72" s="14">
        <v>67</v>
      </c>
      <c r="B72" s="56" t="s">
        <v>144</v>
      </c>
      <c r="C72" s="162" t="s">
        <v>145</v>
      </c>
      <c r="D72" s="49"/>
      <c r="E72" s="48"/>
      <c r="F72" s="163">
        <v>1</v>
      </c>
      <c r="G72" s="60" t="s">
        <v>27</v>
      </c>
      <c r="H72" s="164">
        <v>44836</v>
      </c>
      <c r="I72" s="164">
        <v>44836</v>
      </c>
      <c r="J72" s="58">
        <v>18041.59</v>
      </c>
      <c r="K72" s="52">
        <v>0</v>
      </c>
      <c r="L72" s="159" t="s">
        <v>28</v>
      </c>
      <c r="M72" s="50" t="s">
        <v>143</v>
      </c>
      <c r="N72" s="1">
        <v>10</v>
      </c>
    </row>
    <row r="73" spans="1:14">
      <c r="A73" s="14">
        <v>68</v>
      </c>
      <c r="B73" s="56" t="s">
        <v>146</v>
      </c>
      <c r="C73" s="162" t="s">
        <v>147</v>
      </c>
      <c r="D73" s="49"/>
      <c r="E73" s="48"/>
      <c r="F73" s="163">
        <v>1</v>
      </c>
      <c r="G73" s="60" t="s">
        <v>27</v>
      </c>
      <c r="H73" s="164">
        <v>44836</v>
      </c>
      <c r="I73" s="164">
        <v>44836</v>
      </c>
      <c r="J73" s="58">
        <v>13451.33</v>
      </c>
      <c r="K73" s="52">
        <v>0</v>
      </c>
      <c r="L73" s="159" t="s">
        <v>28</v>
      </c>
      <c r="M73" s="50" t="s">
        <v>143</v>
      </c>
      <c r="N73" s="1">
        <v>0</v>
      </c>
    </row>
    <row r="74" spans="1:14">
      <c r="A74" s="14">
        <v>69</v>
      </c>
      <c r="B74" s="56" t="s">
        <v>148</v>
      </c>
      <c r="C74" s="165" t="s">
        <v>149</v>
      </c>
      <c r="D74" s="49" t="s">
        <v>150</v>
      </c>
      <c r="E74" s="48"/>
      <c r="F74" s="163">
        <v>1</v>
      </c>
      <c r="G74" s="60" t="s">
        <v>27</v>
      </c>
      <c r="H74" s="164">
        <v>44186</v>
      </c>
      <c r="I74" s="164">
        <v>44186</v>
      </c>
      <c r="J74" s="58">
        <v>13805.31</v>
      </c>
      <c r="K74" s="58">
        <v>439.85</v>
      </c>
      <c r="L74" s="159" t="s">
        <v>28</v>
      </c>
      <c r="M74" s="50" t="s">
        <v>151</v>
      </c>
      <c r="N74" s="1">
        <v>500</v>
      </c>
    </row>
    <row r="75" spans="1:14">
      <c r="A75" s="14">
        <v>70</v>
      </c>
      <c r="B75" s="56" t="s">
        <v>152</v>
      </c>
      <c r="C75" s="162" t="s">
        <v>153</v>
      </c>
      <c r="D75" s="49"/>
      <c r="E75" s="48"/>
      <c r="F75" s="163">
        <v>1</v>
      </c>
      <c r="G75" s="60" t="s">
        <v>27</v>
      </c>
      <c r="H75" s="164">
        <v>43755</v>
      </c>
      <c r="I75" s="164">
        <v>43755</v>
      </c>
      <c r="J75" s="58">
        <v>17961.16</v>
      </c>
      <c r="K75" s="58">
        <v>0</v>
      </c>
      <c r="L75" s="159" t="s">
        <v>28</v>
      </c>
      <c r="M75" s="50" t="s">
        <v>151</v>
      </c>
      <c r="N75" s="1">
        <v>5</v>
      </c>
    </row>
    <row r="76" spans="1:14">
      <c r="A76" s="14">
        <v>71</v>
      </c>
      <c r="B76" s="56" t="s">
        <v>154</v>
      </c>
      <c r="C76" s="165" t="s">
        <v>155</v>
      </c>
      <c r="D76" s="49"/>
      <c r="E76" s="48"/>
      <c r="F76" s="163">
        <v>1</v>
      </c>
      <c r="G76" s="60" t="s">
        <v>27</v>
      </c>
      <c r="H76" s="164">
        <v>44409</v>
      </c>
      <c r="I76" s="164">
        <v>44409</v>
      </c>
      <c r="J76" s="58">
        <v>2918.58</v>
      </c>
      <c r="K76" s="58">
        <v>0</v>
      </c>
      <c r="L76" s="159" t="s">
        <v>28</v>
      </c>
      <c r="M76" s="50" t="s">
        <v>151</v>
      </c>
      <c r="N76" s="1">
        <v>10</v>
      </c>
    </row>
    <row r="77" spans="1:14">
      <c r="A77" s="14">
        <v>72</v>
      </c>
      <c r="B77" s="56" t="s">
        <v>156</v>
      </c>
      <c r="C77" s="165" t="s">
        <v>157</v>
      </c>
      <c r="D77" s="49"/>
      <c r="E77" s="48"/>
      <c r="F77" s="163">
        <v>1</v>
      </c>
      <c r="G77" s="60" t="s">
        <v>27</v>
      </c>
      <c r="H77" s="164">
        <v>44299</v>
      </c>
      <c r="I77" s="164">
        <v>44299</v>
      </c>
      <c r="J77" s="58">
        <v>3298</v>
      </c>
      <c r="K77" s="58">
        <v>325.22</v>
      </c>
      <c r="L77" s="159" t="s">
        <v>28</v>
      </c>
      <c r="M77" s="50" t="s">
        <v>151</v>
      </c>
      <c r="N77" s="1">
        <v>10</v>
      </c>
    </row>
    <row r="78" spans="1:14">
      <c r="A78" s="14">
        <v>73</v>
      </c>
      <c r="B78" s="56" t="s">
        <v>158</v>
      </c>
      <c r="C78" s="162" t="s">
        <v>159</v>
      </c>
      <c r="D78" s="49"/>
      <c r="E78" s="48"/>
      <c r="F78" s="163">
        <v>1</v>
      </c>
      <c r="G78" s="60" t="s">
        <v>27</v>
      </c>
      <c r="H78" s="164">
        <v>42026</v>
      </c>
      <c r="I78" s="164">
        <v>42026</v>
      </c>
      <c r="J78" s="58">
        <v>9800</v>
      </c>
      <c r="K78" s="58">
        <v>0</v>
      </c>
      <c r="L78" s="159" t="s">
        <v>28</v>
      </c>
      <c r="M78" s="50" t="s">
        <v>151</v>
      </c>
      <c r="N78" s="1">
        <v>10</v>
      </c>
    </row>
    <row r="79" spans="1:14">
      <c r="A79" s="14">
        <v>74</v>
      </c>
      <c r="B79" s="56" t="s">
        <v>160</v>
      </c>
      <c r="C79" s="162" t="s">
        <v>161</v>
      </c>
      <c r="D79" s="49"/>
      <c r="E79" s="48"/>
      <c r="F79" s="163">
        <v>1</v>
      </c>
      <c r="G79" s="60" t="s">
        <v>27</v>
      </c>
      <c r="H79" s="164">
        <v>44287</v>
      </c>
      <c r="I79" s="164">
        <v>44287</v>
      </c>
      <c r="J79" s="58">
        <v>8712.87</v>
      </c>
      <c r="K79" s="58">
        <v>0</v>
      </c>
      <c r="L79" s="159" t="s">
        <v>28</v>
      </c>
      <c r="M79" s="50" t="s">
        <v>151</v>
      </c>
      <c r="N79" s="1">
        <v>100</v>
      </c>
    </row>
    <row r="80" spans="1:14">
      <c r="A80" s="14">
        <v>75</v>
      </c>
      <c r="B80" s="56" t="s">
        <v>162</v>
      </c>
      <c r="C80" s="165" t="s">
        <v>31</v>
      </c>
      <c r="D80" s="49"/>
      <c r="E80" s="48"/>
      <c r="F80" s="163">
        <v>1</v>
      </c>
      <c r="G80" s="60" t="s">
        <v>27</v>
      </c>
      <c r="H80" s="164">
        <v>44298</v>
      </c>
      <c r="I80" s="164">
        <v>44298</v>
      </c>
      <c r="J80" s="58">
        <v>3019.8</v>
      </c>
      <c r="K80" s="58">
        <v>0</v>
      </c>
      <c r="L80" s="159" t="s">
        <v>28</v>
      </c>
      <c r="M80" s="50" t="s">
        <v>151</v>
      </c>
      <c r="N80" s="1">
        <v>100</v>
      </c>
    </row>
    <row r="81" spans="1:14">
      <c r="A81" s="14">
        <v>76</v>
      </c>
      <c r="B81" s="56" t="s">
        <v>163</v>
      </c>
      <c r="C81" s="162" t="s">
        <v>164</v>
      </c>
      <c r="D81" s="49"/>
      <c r="E81" s="48"/>
      <c r="F81" s="163">
        <v>1</v>
      </c>
      <c r="G81" s="60" t="s">
        <v>27</v>
      </c>
      <c r="H81" s="164">
        <v>43585</v>
      </c>
      <c r="I81" s="164">
        <v>43585</v>
      </c>
      <c r="J81" s="58">
        <v>3971.98</v>
      </c>
      <c r="K81" s="52">
        <v>0</v>
      </c>
      <c r="L81" s="159" t="s">
        <v>28</v>
      </c>
      <c r="M81" s="50" t="s">
        <v>165</v>
      </c>
      <c r="N81" s="1">
        <v>100</v>
      </c>
    </row>
    <row r="82" spans="1:14">
      <c r="A82" s="14">
        <v>77</v>
      </c>
      <c r="B82" s="56" t="s">
        <v>166</v>
      </c>
      <c r="C82" s="162" t="s">
        <v>115</v>
      </c>
      <c r="D82" s="49"/>
      <c r="E82" s="48"/>
      <c r="F82" s="163">
        <v>1</v>
      </c>
      <c r="G82" s="60" t="s">
        <v>140</v>
      </c>
      <c r="H82" s="164">
        <v>42270</v>
      </c>
      <c r="I82" s="164">
        <v>42270</v>
      </c>
      <c r="J82" s="58">
        <v>3170.45</v>
      </c>
      <c r="K82" s="52">
        <v>0</v>
      </c>
      <c r="L82" s="159" t="s">
        <v>28</v>
      </c>
      <c r="M82" s="50" t="s">
        <v>165</v>
      </c>
      <c r="N82" s="1">
        <v>0</v>
      </c>
    </row>
    <row r="83" spans="1:14">
      <c r="A83" s="14">
        <v>78</v>
      </c>
      <c r="B83" s="56" t="s">
        <v>167</v>
      </c>
      <c r="C83" s="162" t="s">
        <v>168</v>
      </c>
      <c r="D83" s="49"/>
      <c r="E83" s="48"/>
      <c r="F83" s="163">
        <v>1</v>
      </c>
      <c r="G83" s="60" t="s">
        <v>169</v>
      </c>
      <c r="H83" s="164">
        <v>43405</v>
      </c>
      <c r="I83" s="164">
        <v>43405</v>
      </c>
      <c r="J83" s="58">
        <v>2586.21</v>
      </c>
      <c r="K83" s="52">
        <v>0</v>
      </c>
      <c r="L83" s="159" t="s">
        <v>28</v>
      </c>
      <c r="M83" s="50" t="s">
        <v>165</v>
      </c>
      <c r="N83" s="1">
        <v>0</v>
      </c>
    </row>
    <row r="84" spans="1:14">
      <c r="A84" s="14">
        <v>79</v>
      </c>
      <c r="B84" s="56" t="s">
        <v>170</v>
      </c>
      <c r="C84" s="162" t="s">
        <v>168</v>
      </c>
      <c r="D84" s="49"/>
      <c r="E84" s="48"/>
      <c r="F84" s="163">
        <v>1</v>
      </c>
      <c r="G84" s="60" t="s">
        <v>169</v>
      </c>
      <c r="H84" s="164">
        <v>43405</v>
      </c>
      <c r="I84" s="164">
        <v>43405</v>
      </c>
      <c r="J84" s="58">
        <v>2586.21</v>
      </c>
      <c r="K84" s="52">
        <v>0</v>
      </c>
      <c r="L84" s="159" t="s">
        <v>28</v>
      </c>
      <c r="M84" s="50" t="s">
        <v>165</v>
      </c>
      <c r="N84" s="1">
        <v>0</v>
      </c>
    </row>
    <row r="85" spans="1:14">
      <c r="A85" s="14">
        <v>80</v>
      </c>
      <c r="B85" s="56" t="s">
        <v>171</v>
      </c>
      <c r="C85" s="162" t="s">
        <v>172</v>
      </c>
      <c r="D85" s="49"/>
      <c r="E85" s="48"/>
      <c r="F85" s="163">
        <v>1</v>
      </c>
      <c r="G85" s="60" t="s">
        <v>27</v>
      </c>
      <c r="H85" s="164">
        <v>43585</v>
      </c>
      <c r="I85" s="164">
        <v>43585</v>
      </c>
      <c r="J85" s="58">
        <v>1924.57</v>
      </c>
      <c r="K85" s="52">
        <v>0</v>
      </c>
      <c r="L85" s="159" t="s">
        <v>28</v>
      </c>
      <c r="M85" s="50" t="s">
        <v>165</v>
      </c>
      <c r="N85" s="1">
        <v>10</v>
      </c>
    </row>
    <row r="86" spans="1:14">
      <c r="A86" s="14">
        <v>81</v>
      </c>
      <c r="B86" s="56" t="s">
        <v>173</v>
      </c>
      <c r="C86" s="162" t="s">
        <v>174</v>
      </c>
      <c r="D86" s="49"/>
      <c r="E86" s="48"/>
      <c r="F86" s="163">
        <v>1</v>
      </c>
      <c r="G86" s="60" t="s">
        <v>27</v>
      </c>
      <c r="H86" s="164">
        <v>43279</v>
      </c>
      <c r="I86" s="164">
        <v>43279</v>
      </c>
      <c r="J86" s="58">
        <v>3397.09</v>
      </c>
      <c r="K86" s="52">
        <v>0</v>
      </c>
      <c r="L86" s="159" t="s">
        <v>28</v>
      </c>
      <c r="M86" s="50" t="s">
        <v>175</v>
      </c>
      <c r="N86" s="1">
        <v>40</v>
      </c>
    </row>
    <row r="87" spans="1:14">
      <c r="A87" s="14">
        <v>82</v>
      </c>
      <c r="B87" s="56" t="s">
        <v>176</v>
      </c>
      <c r="C87" s="162" t="s">
        <v>177</v>
      </c>
      <c r="D87" s="49"/>
      <c r="E87" s="48"/>
      <c r="F87" s="163">
        <v>1</v>
      </c>
      <c r="G87" s="60" t="s">
        <v>27</v>
      </c>
      <c r="H87" s="164">
        <v>43830</v>
      </c>
      <c r="I87" s="164">
        <v>43830</v>
      </c>
      <c r="J87" s="58">
        <v>3194.69</v>
      </c>
      <c r="K87" s="52">
        <v>0</v>
      </c>
      <c r="L87" s="159" t="s">
        <v>28</v>
      </c>
      <c r="M87" s="50" t="s">
        <v>178</v>
      </c>
      <c r="N87" s="1">
        <v>5</v>
      </c>
    </row>
    <row r="88" spans="1:14">
      <c r="A88" s="14">
        <v>83</v>
      </c>
      <c r="B88" s="56" t="s">
        <v>179</v>
      </c>
      <c r="C88" s="162" t="s">
        <v>180</v>
      </c>
      <c r="D88" s="49"/>
      <c r="E88" s="48"/>
      <c r="F88" s="163">
        <v>1</v>
      </c>
      <c r="G88" s="60" t="s">
        <v>27</v>
      </c>
      <c r="H88" s="164">
        <v>44126</v>
      </c>
      <c r="I88" s="164">
        <v>44126</v>
      </c>
      <c r="J88" s="58">
        <v>1681.42</v>
      </c>
      <c r="K88" s="52">
        <v>0</v>
      </c>
      <c r="L88" s="159" t="s">
        <v>28</v>
      </c>
      <c r="M88" s="50" t="s">
        <v>178</v>
      </c>
      <c r="N88" s="1">
        <v>100</v>
      </c>
    </row>
    <row r="89" spans="1:14">
      <c r="A89" s="14">
        <v>84</v>
      </c>
      <c r="B89" s="56" t="s">
        <v>181</v>
      </c>
      <c r="C89" s="162" t="s">
        <v>182</v>
      </c>
      <c r="D89" s="49"/>
      <c r="E89" s="48"/>
      <c r="F89" s="163">
        <v>1</v>
      </c>
      <c r="G89" s="60" t="s">
        <v>27</v>
      </c>
      <c r="H89" s="164">
        <v>43496</v>
      </c>
      <c r="I89" s="164">
        <v>43496</v>
      </c>
      <c r="J89" s="58">
        <v>23275.86</v>
      </c>
      <c r="K89" s="52">
        <v>0</v>
      </c>
      <c r="L89" s="159" t="s">
        <v>28</v>
      </c>
      <c r="M89" s="50" t="s">
        <v>178</v>
      </c>
      <c r="N89" s="1">
        <v>10</v>
      </c>
    </row>
    <row r="90" spans="1:14">
      <c r="A90" s="14">
        <v>85</v>
      </c>
      <c r="B90" s="56" t="s">
        <v>183</v>
      </c>
      <c r="C90" s="162" t="s">
        <v>184</v>
      </c>
      <c r="D90" s="49"/>
      <c r="E90" s="48"/>
      <c r="F90" s="163">
        <v>1</v>
      </c>
      <c r="G90" s="60" t="s">
        <v>27</v>
      </c>
      <c r="H90" s="164">
        <v>39582</v>
      </c>
      <c r="I90" s="164">
        <v>39582</v>
      </c>
      <c r="J90" s="58">
        <v>3700</v>
      </c>
      <c r="K90" s="52">
        <v>0</v>
      </c>
      <c r="L90" s="159" t="s">
        <v>28</v>
      </c>
      <c r="M90" s="50" t="s">
        <v>185</v>
      </c>
      <c r="N90" s="1">
        <v>50</v>
      </c>
    </row>
    <row r="91" spans="1:14">
      <c r="A91" s="14">
        <v>86</v>
      </c>
      <c r="B91" s="56" t="s">
        <v>186</v>
      </c>
      <c r="C91" s="162" t="s">
        <v>187</v>
      </c>
      <c r="D91" s="49"/>
      <c r="E91" s="48"/>
      <c r="F91" s="163">
        <v>1</v>
      </c>
      <c r="G91" s="60" t="s">
        <v>27</v>
      </c>
      <c r="H91" s="164">
        <v>41753</v>
      </c>
      <c r="I91" s="164">
        <v>41753</v>
      </c>
      <c r="J91" s="58">
        <v>5840</v>
      </c>
      <c r="K91" s="52">
        <v>0</v>
      </c>
      <c r="L91" s="159" t="s">
        <v>28</v>
      </c>
      <c r="M91" s="50" t="s">
        <v>185</v>
      </c>
      <c r="N91" s="1">
        <v>600</v>
      </c>
    </row>
    <row r="92" spans="1:14">
      <c r="A92" s="14">
        <v>87</v>
      </c>
      <c r="B92" s="56" t="s">
        <v>188</v>
      </c>
      <c r="C92" s="162" t="s">
        <v>189</v>
      </c>
      <c r="D92" s="49"/>
      <c r="E92" s="48"/>
      <c r="F92" s="49">
        <v>1</v>
      </c>
      <c r="G92" s="60" t="s">
        <v>27</v>
      </c>
      <c r="H92" s="164">
        <v>43210</v>
      </c>
      <c r="I92" s="164">
        <v>43210</v>
      </c>
      <c r="J92" s="58">
        <v>2919.66</v>
      </c>
      <c r="K92" s="52">
        <v>0</v>
      </c>
      <c r="L92" s="159" t="s">
        <v>28</v>
      </c>
      <c r="M92" s="50" t="s">
        <v>190</v>
      </c>
      <c r="N92" s="1">
        <v>50</v>
      </c>
    </row>
    <row r="93" spans="1:14">
      <c r="A93" s="14">
        <v>88</v>
      </c>
      <c r="B93" s="56" t="s">
        <v>191</v>
      </c>
      <c r="C93" s="162" t="s">
        <v>192</v>
      </c>
      <c r="D93" s="49"/>
      <c r="E93" s="48"/>
      <c r="F93" s="49">
        <v>1</v>
      </c>
      <c r="G93" s="60" t="s">
        <v>27</v>
      </c>
      <c r="H93" s="164">
        <v>43032</v>
      </c>
      <c r="I93" s="164">
        <v>43032</v>
      </c>
      <c r="J93" s="58">
        <v>3106.8</v>
      </c>
      <c r="K93" s="52">
        <v>0</v>
      </c>
      <c r="L93" s="159" t="s">
        <v>28</v>
      </c>
      <c r="M93" s="50" t="s">
        <v>193</v>
      </c>
      <c r="N93" s="1">
        <v>30</v>
      </c>
    </row>
    <row r="94" spans="1:14">
      <c r="A94" s="14">
        <v>89</v>
      </c>
      <c r="B94" s="56" t="s">
        <v>194</v>
      </c>
      <c r="C94" s="162" t="s">
        <v>195</v>
      </c>
      <c r="D94" s="49"/>
      <c r="E94" s="48"/>
      <c r="F94" s="163">
        <v>1</v>
      </c>
      <c r="G94" s="60" t="s">
        <v>27</v>
      </c>
      <c r="H94" s="164">
        <v>43827</v>
      </c>
      <c r="I94" s="164">
        <v>43827</v>
      </c>
      <c r="J94" s="58">
        <v>2815.53</v>
      </c>
      <c r="K94" s="52">
        <v>0</v>
      </c>
      <c r="L94" s="159" t="s">
        <v>28</v>
      </c>
      <c r="M94" s="50" t="s">
        <v>196</v>
      </c>
      <c r="N94" s="1">
        <v>30</v>
      </c>
    </row>
    <row r="95" spans="1:14">
      <c r="A95" s="14">
        <v>90</v>
      </c>
      <c r="B95" s="56" t="s">
        <v>197</v>
      </c>
      <c r="C95" s="162" t="s">
        <v>198</v>
      </c>
      <c r="D95" s="49"/>
      <c r="E95" s="48"/>
      <c r="F95" s="163">
        <v>1</v>
      </c>
      <c r="G95" s="60" t="s">
        <v>27</v>
      </c>
      <c r="H95" s="164">
        <v>44138</v>
      </c>
      <c r="I95" s="164">
        <v>44138</v>
      </c>
      <c r="J95" s="58">
        <v>2815.54</v>
      </c>
      <c r="K95" s="52">
        <v>0</v>
      </c>
      <c r="L95" s="159" t="s">
        <v>28</v>
      </c>
      <c r="M95" s="50" t="s">
        <v>196</v>
      </c>
      <c r="N95" s="1">
        <v>30</v>
      </c>
    </row>
    <row r="96" spans="1:14">
      <c r="A96" s="14">
        <v>91</v>
      </c>
      <c r="B96" s="56" t="s">
        <v>199</v>
      </c>
      <c r="C96" s="162" t="s">
        <v>198</v>
      </c>
      <c r="D96" s="49"/>
      <c r="E96" s="48"/>
      <c r="F96" s="163">
        <v>1</v>
      </c>
      <c r="G96" s="60" t="s">
        <v>27</v>
      </c>
      <c r="H96" s="164">
        <v>44138</v>
      </c>
      <c r="I96" s="164">
        <v>44138</v>
      </c>
      <c r="J96" s="58">
        <v>2815.53</v>
      </c>
      <c r="K96" s="52">
        <v>0</v>
      </c>
      <c r="L96" s="159" t="s">
        <v>28</v>
      </c>
      <c r="M96" s="50" t="s">
        <v>196</v>
      </c>
      <c r="N96" s="1">
        <v>30</v>
      </c>
    </row>
    <row r="97" spans="1:14">
      <c r="A97" s="14">
        <v>92</v>
      </c>
      <c r="B97" s="56" t="s">
        <v>200</v>
      </c>
      <c r="C97" s="162" t="s">
        <v>201</v>
      </c>
      <c r="D97" s="49"/>
      <c r="E97" s="48"/>
      <c r="F97" s="49">
        <v>1</v>
      </c>
      <c r="G97" s="60" t="s">
        <v>202</v>
      </c>
      <c r="H97" s="164">
        <v>41892</v>
      </c>
      <c r="I97" s="164">
        <v>41892</v>
      </c>
      <c r="J97" s="58">
        <v>8000</v>
      </c>
      <c r="K97" s="52">
        <v>0</v>
      </c>
      <c r="L97" s="159" t="s">
        <v>28</v>
      </c>
      <c r="M97" s="50" t="s">
        <v>203</v>
      </c>
      <c r="N97" s="1">
        <v>0</v>
      </c>
    </row>
    <row r="98" spans="1:14">
      <c r="A98" s="14">
        <v>93</v>
      </c>
      <c r="B98" s="56" t="s">
        <v>204</v>
      </c>
      <c r="C98" s="162" t="s">
        <v>205</v>
      </c>
      <c r="D98" s="49"/>
      <c r="E98" s="48"/>
      <c r="F98" s="49">
        <v>1</v>
      </c>
      <c r="G98" s="60" t="s">
        <v>27</v>
      </c>
      <c r="H98" s="164">
        <v>43344</v>
      </c>
      <c r="I98" s="164">
        <v>43344</v>
      </c>
      <c r="J98" s="58">
        <v>162155.17</v>
      </c>
      <c r="K98" s="52">
        <v>0</v>
      </c>
      <c r="L98" s="159" t="s">
        <v>28</v>
      </c>
      <c r="M98" s="50" t="s">
        <v>203</v>
      </c>
      <c r="N98" s="167">
        <v>5000</v>
      </c>
    </row>
    <row r="99" spans="1:14">
      <c r="A99" s="14">
        <v>94</v>
      </c>
      <c r="B99" s="56" t="s">
        <v>206</v>
      </c>
      <c r="C99" s="165" t="s">
        <v>207</v>
      </c>
      <c r="D99" s="49" t="s">
        <v>208</v>
      </c>
      <c r="E99" s="48"/>
      <c r="F99" s="49">
        <v>1</v>
      </c>
      <c r="G99" s="60" t="s">
        <v>209</v>
      </c>
      <c r="H99" s="164">
        <v>43830</v>
      </c>
      <c r="I99" s="164">
        <v>43830</v>
      </c>
      <c r="J99" s="58">
        <v>19469.03</v>
      </c>
      <c r="K99" s="52">
        <v>0</v>
      </c>
      <c r="L99" s="159" t="s">
        <v>28</v>
      </c>
      <c r="M99" s="50" t="s">
        <v>203</v>
      </c>
      <c r="N99" s="1">
        <v>0</v>
      </c>
    </row>
    <row r="100" spans="1:14">
      <c r="A100" s="14">
        <v>95</v>
      </c>
      <c r="B100" s="47" t="s">
        <v>210</v>
      </c>
      <c r="C100" s="50" t="s">
        <v>211</v>
      </c>
      <c r="D100" s="50" t="s">
        <v>212</v>
      </c>
      <c r="E100" s="49"/>
      <c r="F100" s="49">
        <v>27</v>
      </c>
      <c r="G100" s="50" t="s">
        <v>209</v>
      </c>
      <c r="H100" s="164">
        <v>44118</v>
      </c>
      <c r="I100" s="164">
        <v>44118</v>
      </c>
      <c r="J100" s="52">
        <v>76851.18</v>
      </c>
      <c r="K100" s="158">
        <v>0</v>
      </c>
      <c r="L100" s="159" t="s">
        <v>28</v>
      </c>
      <c r="M100" s="60" t="s">
        <v>213</v>
      </c>
      <c r="N100" s="1">
        <v>0</v>
      </c>
    </row>
    <row r="101" spans="1:14">
      <c r="A101" s="14">
        <v>96</v>
      </c>
      <c r="B101" s="49">
        <v>1010500549</v>
      </c>
      <c r="C101" s="229" t="s">
        <v>214</v>
      </c>
      <c r="D101" s="49"/>
      <c r="E101" s="48"/>
      <c r="F101" s="49">
        <v>1</v>
      </c>
      <c r="G101" s="49" t="s">
        <v>215</v>
      </c>
      <c r="H101" s="49" t="s">
        <v>216</v>
      </c>
      <c r="I101" s="49" t="s">
        <v>216</v>
      </c>
      <c r="J101" s="64">
        <v>8529.91</v>
      </c>
      <c r="K101" s="52">
        <v>0</v>
      </c>
      <c r="L101" s="159" t="s">
        <v>28</v>
      </c>
      <c r="M101" s="50" t="s">
        <v>217</v>
      </c>
      <c r="N101" s="1">
        <v>10</v>
      </c>
    </row>
    <row r="102" spans="1:14">
      <c r="A102" s="14">
        <v>97</v>
      </c>
      <c r="B102" s="49">
        <v>1050500161</v>
      </c>
      <c r="C102" s="229" t="s">
        <v>218</v>
      </c>
      <c r="D102" s="61" t="s">
        <v>219</v>
      </c>
      <c r="E102" s="48"/>
      <c r="F102" s="49">
        <v>1</v>
      </c>
      <c r="G102" s="49" t="s">
        <v>220</v>
      </c>
      <c r="H102" s="49" t="s">
        <v>221</v>
      </c>
      <c r="I102" s="49" t="s">
        <v>221</v>
      </c>
      <c r="J102" s="64">
        <v>2800</v>
      </c>
      <c r="K102" s="52">
        <v>0</v>
      </c>
      <c r="L102" s="159" t="s">
        <v>28</v>
      </c>
      <c r="M102" s="50" t="s">
        <v>222</v>
      </c>
      <c r="N102" s="1">
        <v>50</v>
      </c>
    </row>
    <row r="103" spans="1:14">
      <c r="A103" s="14">
        <v>98</v>
      </c>
      <c r="B103" s="49">
        <v>1050500162</v>
      </c>
      <c r="C103" s="229" t="s">
        <v>218</v>
      </c>
      <c r="D103" s="61" t="s">
        <v>219</v>
      </c>
      <c r="E103" s="48"/>
      <c r="F103" s="49">
        <v>1</v>
      </c>
      <c r="G103" s="49" t="s">
        <v>220</v>
      </c>
      <c r="H103" s="49" t="s">
        <v>221</v>
      </c>
      <c r="I103" s="49" t="s">
        <v>221</v>
      </c>
      <c r="J103" s="64">
        <v>2800</v>
      </c>
      <c r="K103" s="52">
        <v>0</v>
      </c>
      <c r="L103" s="159" t="s">
        <v>28</v>
      </c>
      <c r="M103" s="50" t="s">
        <v>222</v>
      </c>
      <c r="N103" s="1">
        <v>50</v>
      </c>
    </row>
    <row r="104" spans="1:14">
      <c r="A104" s="14">
        <v>99</v>
      </c>
      <c r="B104" s="49">
        <v>1050500163</v>
      </c>
      <c r="C104" s="229" t="s">
        <v>218</v>
      </c>
      <c r="D104" s="61" t="s">
        <v>219</v>
      </c>
      <c r="E104" s="48"/>
      <c r="F104" s="49">
        <v>1</v>
      </c>
      <c r="G104" s="49" t="s">
        <v>220</v>
      </c>
      <c r="H104" s="49" t="s">
        <v>221</v>
      </c>
      <c r="I104" s="49" t="s">
        <v>221</v>
      </c>
      <c r="J104" s="64">
        <v>2800</v>
      </c>
      <c r="K104" s="52">
        <v>0</v>
      </c>
      <c r="L104" s="159" t="s">
        <v>28</v>
      </c>
      <c r="M104" s="50" t="s">
        <v>222</v>
      </c>
      <c r="N104" s="1">
        <v>50</v>
      </c>
    </row>
    <row r="105" spans="1:14">
      <c r="A105" s="14">
        <v>100</v>
      </c>
      <c r="B105" s="49">
        <v>1050500164</v>
      </c>
      <c r="C105" s="229" t="s">
        <v>218</v>
      </c>
      <c r="D105" s="61" t="s">
        <v>219</v>
      </c>
      <c r="E105" s="48"/>
      <c r="F105" s="49">
        <v>1</v>
      </c>
      <c r="G105" s="49" t="s">
        <v>220</v>
      </c>
      <c r="H105" s="49" t="s">
        <v>221</v>
      </c>
      <c r="I105" s="49" t="s">
        <v>221</v>
      </c>
      <c r="J105" s="64">
        <v>2800</v>
      </c>
      <c r="K105" s="52">
        <v>0</v>
      </c>
      <c r="L105" s="159" t="s">
        <v>28</v>
      </c>
      <c r="M105" s="50" t="s">
        <v>222</v>
      </c>
      <c r="N105" s="1">
        <v>50</v>
      </c>
    </row>
    <row r="106" spans="1:14">
      <c r="A106" s="14">
        <v>101</v>
      </c>
      <c r="B106" s="49">
        <v>1010500540</v>
      </c>
      <c r="C106" s="229" t="s">
        <v>214</v>
      </c>
      <c r="D106" s="49"/>
      <c r="E106" s="48"/>
      <c r="F106" s="49">
        <v>1</v>
      </c>
      <c r="G106" s="49" t="s">
        <v>215</v>
      </c>
      <c r="H106" s="49" t="s">
        <v>223</v>
      </c>
      <c r="I106" s="49" t="s">
        <v>223</v>
      </c>
      <c r="J106" s="64">
        <v>2606.84</v>
      </c>
      <c r="K106" s="52">
        <v>0</v>
      </c>
      <c r="L106" s="159" t="s">
        <v>28</v>
      </c>
      <c r="M106" s="50" t="s">
        <v>222</v>
      </c>
      <c r="N106" s="1">
        <v>10</v>
      </c>
    </row>
    <row r="107" spans="1:14">
      <c r="A107" s="14">
        <v>102</v>
      </c>
      <c r="B107" s="49">
        <v>1010500541</v>
      </c>
      <c r="C107" s="229" t="s">
        <v>214</v>
      </c>
      <c r="D107" s="49"/>
      <c r="E107" s="48"/>
      <c r="F107" s="49">
        <v>1</v>
      </c>
      <c r="G107" s="49" t="s">
        <v>215</v>
      </c>
      <c r="H107" s="49" t="s">
        <v>223</v>
      </c>
      <c r="I107" s="49" t="s">
        <v>223</v>
      </c>
      <c r="J107" s="64">
        <v>2606.84</v>
      </c>
      <c r="K107" s="52">
        <v>0</v>
      </c>
      <c r="L107" s="159" t="s">
        <v>28</v>
      </c>
      <c r="M107" s="50" t="s">
        <v>222</v>
      </c>
      <c r="N107" s="1">
        <v>10</v>
      </c>
    </row>
    <row r="108" spans="1:14">
      <c r="A108" s="14">
        <v>103</v>
      </c>
      <c r="B108" s="49">
        <v>1010500542</v>
      </c>
      <c r="C108" s="229" t="s">
        <v>224</v>
      </c>
      <c r="D108" s="49"/>
      <c r="E108" s="48"/>
      <c r="F108" s="49">
        <v>1</v>
      </c>
      <c r="G108" s="49" t="s">
        <v>220</v>
      </c>
      <c r="H108" s="49" t="s">
        <v>223</v>
      </c>
      <c r="I108" s="49" t="s">
        <v>223</v>
      </c>
      <c r="J108" s="64">
        <v>3247.86</v>
      </c>
      <c r="K108" s="52">
        <v>0</v>
      </c>
      <c r="L108" s="159" t="s">
        <v>28</v>
      </c>
      <c r="M108" s="50" t="s">
        <v>222</v>
      </c>
      <c r="N108" s="1">
        <v>10</v>
      </c>
    </row>
    <row r="109" spans="1:14">
      <c r="A109" s="14">
        <v>104</v>
      </c>
      <c r="B109" s="49">
        <v>1050500046</v>
      </c>
      <c r="C109" s="230" t="s">
        <v>225</v>
      </c>
      <c r="D109" s="61" t="s">
        <v>226</v>
      </c>
      <c r="E109" s="48"/>
      <c r="F109" s="49">
        <v>1</v>
      </c>
      <c r="G109" s="49" t="s">
        <v>220</v>
      </c>
      <c r="H109" s="49" t="s">
        <v>227</v>
      </c>
      <c r="I109" s="49" t="s">
        <v>227</v>
      </c>
      <c r="J109" s="64">
        <v>8500</v>
      </c>
      <c r="K109" s="52">
        <v>0</v>
      </c>
      <c r="L109" s="159" t="s">
        <v>28</v>
      </c>
      <c r="M109" s="50" t="s">
        <v>228</v>
      </c>
      <c r="N109" s="1">
        <v>30</v>
      </c>
    </row>
    <row r="110" spans="1:14">
      <c r="A110" s="14">
        <v>105</v>
      </c>
      <c r="B110" s="49">
        <v>1050500047</v>
      </c>
      <c r="C110" s="230" t="s">
        <v>225</v>
      </c>
      <c r="D110" s="61" t="s">
        <v>226</v>
      </c>
      <c r="E110" s="48"/>
      <c r="F110" s="49">
        <v>1</v>
      </c>
      <c r="G110" s="49" t="s">
        <v>220</v>
      </c>
      <c r="H110" s="49" t="s">
        <v>227</v>
      </c>
      <c r="I110" s="49" t="s">
        <v>227</v>
      </c>
      <c r="J110" s="64">
        <v>8500</v>
      </c>
      <c r="K110" s="52">
        <v>0</v>
      </c>
      <c r="L110" s="159" t="s">
        <v>28</v>
      </c>
      <c r="M110" s="50" t="s">
        <v>228</v>
      </c>
      <c r="N110" s="1">
        <v>30</v>
      </c>
    </row>
    <row r="111" spans="1:14">
      <c r="A111" s="14">
        <v>106</v>
      </c>
      <c r="B111" s="49">
        <v>1050500048</v>
      </c>
      <c r="C111" s="230" t="s">
        <v>225</v>
      </c>
      <c r="D111" s="61" t="s">
        <v>226</v>
      </c>
      <c r="E111" s="48"/>
      <c r="F111" s="49">
        <v>1</v>
      </c>
      <c r="G111" s="49" t="s">
        <v>220</v>
      </c>
      <c r="H111" s="49" t="s">
        <v>227</v>
      </c>
      <c r="I111" s="49" t="s">
        <v>227</v>
      </c>
      <c r="J111" s="64">
        <v>8500</v>
      </c>
      <c r="K111" s="52">
        <v>0</v>
      </c>
      <c r="L111" s="159" t="s">
        <v>28</v>
      </c>
      <c r="M111" s="50" t="s">
        <v>228</v>
      </c>
      <c r="N111" s="1">
        <v>30</v>
      </c>
    </row>
    <row r="112" spans="1:14">
      <c r="A112" s="14">
        <v>107</v>
      </c>
      <c r="B112" s="49">
        <v>1050500049</v>
      </c>
      <c r="C112" s="230" t="s">
        <v>225</v>
      </c>
      <c r="D112" s="61" t="s">
        <v>226</v>
      </c>
      <c r="E112" s="48"/>
      <c r="F112" s="49">
        <v>1</v>
      </c>
      <c r="G112" s="49" t="s">
        <v>220</v>
      </c>
      <c r="H112" s="49" t="s">
        <v>227</v>
      </c>
      <c r="I112" s="49" t="s">
        <v>227</v>
      </c>
      <c r="J112" s="64">
        <v>8500</v>
      </c>
      <c r="K112" s="52">
        <v>0</v>
      </c>
      <c r="L112" s="159" t="s">
        <v>28</v>
      </c>
      <c r="M112" s="50" t="s">
        <v>228</v>
      </c>
      <c r="N112" s="1">
        <v>30</v>
      </c>
    </row>
    <row r="113" spans="1:14">
      <c r="A113" s="14">
        <v>108</v>
      </c>
      <c r="B113" s="49">
        <v>1050500050</v>
      </c>
      <c r="C113" s="230" t="s">
        <v>225</v>
      </c>
      <c r="D113" s="61" t="s">
        <v>226</v>
      </c>
      <c r="E113" s="48"/>
      <c r="F113" s="49">
        <v>1</v>
      </c>
      <c r="G113" s="49" t="s">
        <v>220</v>
      </c>
      <c r="H113" s="49" t="s">
        <v>227</v>
      </c>
      <c r="I113" s="49" t="s">
        <v>227</v>
      </c>
      <c r="J113" s="64">
        <v>8500</v>
      </c>
      <c r="K113" s="52">
        <v>0</v>
      </c>
      <c r="L113" s="159" t="s">
        <v>28</v>
      </c>
      <c r="M113" s="50" t="s">
        <v>228</v>
      </c>
      <c r="N113" s="1">
        <v>30</v>
      </c>
    </row>
    <row r="114" spans="1:14">
      <c r="A114" s="14">
        <v>109</v>
      </c>
      <c r="B114" s="49">
        <v>1050500051</v>
      </c>
      <c r="C114" s="230" t="s">
        <v>225</v>
      </c>
      <c r="D114" s="61" t="s">
        <v>226</v>
      </c>
      <c r="E114" s="48"/>
      <c r="F114" s="49">
        <v>1</v>
      </c>
      <c r="G114" s="49" t="s">
        <v>220</v>
      </c>
      <c r="H114" s="49" t="s">
        <v>227</v>
      </c>
      <c r="I114" s="49" t="s">
        <v>227</v>
      </c>
      <c r="J114" s="64">
        <v>8500</v>
      </c>
      <c r="K114" s="52">
        <v>0</v>
      </c>
      <c r="L114" s="159" t="s">
        <v>28</v>
      </c>
      <c r="M114" s="50" t="s">
        <v>228</v>
      </c>
      <c r="N114" s="1">
        <v>30</v>
      </c>
    </row>
    <row r="115" spans="1:14">
      <c r="A115" s="14">
        <v>110</v>
      </c>
      <c r="B115" s="49">
        <v>1050500066</v>
      </c>
      <c r="C115" s="230" t="s">
        <v>229</v>
      </c>
      <c r="D115" s="61" t="s">
        <v>230</v>
      </c>
      <c r="E115" s="48"/>
      <c r="F115" s="49">
        <v>1</v>
      </c>
      <c r="G115" s="49" t="s">
        <v>220</v>
      </c>
      <c r="H115" s="49" t="s">
        <v>231</v>
      </c>
      <c r="I115" s="49" t="s">
        <v>231</v>
      </c>
      <c r="J115" s="64">
        <v>5500</v>
      </c>
      <c r="K115" s="52">
        <v>0</v>
      </c>
      <c r="L115" s="159" t="s">
        <v>28</v>
      </c>
      <c r="M115" s="50" t="s">
        <v>228</v>
      </c>
      <c r="N115" s="1">
        <v>30</v>
      </c>
    </row>
    <row r="116" spans="1:14">
      <c r="A116" s="14">
        <v>111</v>
      </c>
      <c r="B116" s="49">
        <v>1050500067</v>
      </c>
      <c r="C116" s="230" t="s">
        <v>229</v>
      </c>
      <c r="D116" s="61" t="s">
        <v>230</v>
      </c>
      <c r="E116" s="48"/>
      <c r="F116" s="49">
        <v>1</v>
      </c>
      <c r="G116" s="49" t="s">
        <v>220</v>
      </c>
      <c r="H116" s="49" t="s">
        <v>231</v>
      </c>
      <c r="I116" s="49" t="s">
        <v>231</v>
      </c>
      <c r="J116" s="64">
        <v>5500</v>
      </c>
      <c r="K116" s="52">
        <v>0</v>
      </c>
      <c r="L116" s="159" t="s">
        <v>28</v>
      </c>
      <c r="M116" s="50" t="s">
        <v>228</v>
      </c>
      <c r="N116" s="1">
        <v>30</v>
      </c>
    </row>
    <row r="117" spans="1:14">
      <c r="A117" s="14">
        <v>112</v>
      </c>
      <c r="B117" s="49">
        <v>1050500199</v>
      </c>
      <c r="C117" s="229" t="s">
        <v>232</v>
      </c>
      <c r="D117" s="49"/>
      <c r="E117" s="48"/>
      <c r="F117" s="49">
        <v>1</v>
      </c>
      <c r="G117" s="49" t="s">
        <v>215</v>
      </c>
      <c r="H117" s="49" t="s">
        <v>233</v>
      </c>
      <c r="I117" s="49" t="s">
        <v>233</v>
      </c>
      <c r="J117" s="64">
        <v>13000</v>
      </c>
      <c r="K117" s="52">
        <v>0</v>
      </c>
      <c r="L117" s="159" t="s">
        <v>28</v>
      </c>
      <c r="M117" s="50" t="s">
        <v>234</v>
      </c>
      <c r="N117" s="1">
        <v>10</v>
      </c>
    </row>
    <row r="118" spans="1:14">
      <c r="A118" s="14">
        <v>113</v>
      </c>
      <c r="B118" s="49">
        <v>1050500225</v>
      </c>
      <c r="C118" s="229" t="s">
        <v>235</v>
      </c>
      <c r="D118" s="49"/>
      <c r="E118" s="48"/>
      <c r="F118" s="49">
        <v>1</v>
      </c>
      <c r="G118" s="49" t="s">
        <v>220</v>
      </c>
      <c r="H118" s="49" t="s">
        <v>233</v>
      </c>
      <c r="I118" s="49" t="s">
        <v>233</v>
      </c>
      <c r="J118" s="64">
        <v>3420</v>
      </c>
      <c r="K118" s="52">
        <v>0</v>
      </c>
      <c r="L118" s="159" t="s">
        <v>28</v>
      </c>
      <c r="M118" s="50" t="s">
        <v>234</v>
      </c>
      <c r="N118" s="1">
        <v>10</v>
      </c>
    </row>
    <row r="119" spans="1:14">
      <c r="A119" s="14">
        <v>114</v>
      </c>
      <c r="B119" s="49">
        <v>1050500231</v>
      </c>
      <c r="C119" s="229" t="s">
        <v>236</v>
      </c>
      <c r="D119" s="61" t="s">
        <v>237</v>
      </c>
      <c r="E119" s="48"/>
      <c r="F119" s="49">
        <v>1</v>
      </c>
      <c r="G119" s="49" t="s">
        <v>220</v>
      </c>
      <c r="H119" s="49" t="s">
        <v>233</v>
      </c>
      <c r="I119" s="49" t="s">
        <v>233</v>
      </c>
      <c r="J119" s="64">
        <v>2900</v>
      </c>
      <c r="K119" s="52">
        <v>0</v>
      </c>
      <c r="L119" s="159" t="s">
        <v>28</v>
      </c>
      <c r="M119" s="50" t="s">
        <v>234</v>
      </c>
      <c r="N119" s="1">
        <v>30</v>
      </c>
    </row>
    <row r="120" spans="1:14">
      <c r="A120" s="14">
        <v>115</v>
      </c>
      <c r="B120" s="49">
        <v>1050500232</v>
      </c>
      <c r="C120" s="229" t="s">
        <v>236</v>
      </c>
      <c r="D120" s="61" t="s">
        <v>237</v>
      </c>
      <c r="E120" s="48"/>
      <c r="F120" s="49">
        <v>1</v>
      </c>
      <c r="G120" s="49" t="s">
        <v>220</v>
      </c>
      <c r="H120" s="49" t="s">
        <v>233</v>
      </c>
      <c r="I120" s="49" t="s">
        <v>233</v>
      </c>
      <c r="J120" s="64">
        <v>2900</v>
      </c>
      <c r="K120" s="52">
        <v>0</v>
      </c>
      <c r="L120" s="159" t="s">
        <v>28</v>
      </c>
      <c r="M120" s="50" t="s">
        <v>234</v>
      </c>
      <c r="N120" s="1">
        <v>30</v>
      </c>
    </row>
    <row r="121" spans="1:14">
      <c r="A121" s="14">
        <v>116</v>
      </c>
      <c r="B121" s="49">
        <v>1050500235</v>
      </c>
      <c r="C121" s="229" t="s">
        <v>236</v>
      </c>
      <c r="D121" s="61" t="s">
        <v>237</v>
      </c>
      <c r="E121" s="48"/>
      <c r="F121" s="49">
        <v>1</v>
      </c>
      <c r="G121" s="49" t="s">
        <v>220</v>
      </c>
      <c r="H121" s="49" t="s">
        <v>233</v>
      </c>
      <c r="I121" s="49" t="s">
        <v>233</v>
      </c>
      <c r="J121" s="64">
        <v>2900</v>
      </c>
      <c r="K121" s="52">
        <v>0</v>
      </c>
      <c r="L121" s="159" t="s">
        <v>28</v>
      </c>
      <c r="M121" s="50" t="s">
        <v>234</v>
      </c>
      <c r="N121" s="1">
        <v>30</v>
      </c>
    </row>
    <row r="122" spans="1:14">
      <c r="A122" s="14">
        <v>117</v>
      </c>
      <c r="B122" s="49">
        <v>1050500237</v>
      </c>
      <c r="C122" s="229" t="s">
        <v>236</v>
      </c>
      <c r="D122" s="61" t="s">
        <v>237</v>
      </c>
      <c r="E122" s="48"/>
      <c r="F122" s="49">
        <v>1</v>
      </c>
      <c r="G122" s="49" t="s">
        <v>220</v>
      </c>
      <c r="H122" s="49" t="s">
        <v>233</v>
      </c>
      <c r="I122" s="49" t="s">
        <v>233</v>
      </c>
      <c r="J122" s="64">
        <v>2900</v>
      </c>
      <c r="K122" s="52">
        <v>0</v>
      </c>
      <c r="L122" s="159" t="s">
        <v>28</v>
      </c>
      <c r="M122" s="50" t="s">
        <v>234</v>
      </c>
      <c r="N122" s="1">
        <v>30</v>
      </c>
    </row>
    <row r="123" spans="1:14">
      <c r="A123" s="14">
        <v>118</v>
      </c>
      <c r="B123" s="49">
        <v>1050500240</v>
      </c>
      <c r="C123" s="229" t="s">
        <v>236</v>
      </c>
      <c r="D123" s="61" t="s">
        <v>237</v>
      </c>
      <c r="E123" s="48"/>
      <c r="F123" s="49">
        <v>1</v>
      </c>
      <c r="G123" s="49" t="s">
        <v>220</v>
      </c>
      <c r="H123" s="49" t="s">
        <v>233</v>
      </c>
      <c r="I123" s="49" t="s">
        <v>233</v>
      </c>
      <c r="J123" s="64">
        <v>2900</v>
      </c>
      <c r="K123" s="52">
        <v>0</v>
      </c>
      <c r="L123" s="159" t="s">
        <v>28</v>
      </c>
      <c r="M123" s="50" t="s">
        <v>234</v>
      </c>
      <c r="N123" s="1">
        <v>30</v>
      </c>
    </row>
    <row r="124" spans="1:14">
      <c r="A124" s="14">
        <v>119</v>
      </c>
      <c r="B124" s="49">
        <v>1050500260</v>
      </c>
      <c r="C124" s="229" t="s">
        <v>238</v>
      </c>
      <c r="D124" s="49" t="s">
        <v>239</v>
      </c>
      <c r="E124" s="48"/>
      <c r="F124" s="49">
        <v>1</v>
      </c>
      <c r="G124" s="49" t="s">
        <v>220</v>
      </c>
      <c r="H124" s="49" t="s">
        <v>240</v>
      </c>
      <c r="I124" s="49" t="s">
        <v>240</v>
      </c>
      <c r="J124" s="64">
        <v>3600</v>
      </c>
      <c r="K124" s="52">
        <v>0</v>
      </c>
      <c r="L124" s="159" t="s">
        <v>28</v>
      </c>
      <c r="M124" s="50" t="s">
        <v>234</v>
      </c>
      <c r="N124" s="1">
        <v>10</v>
      </c>
    </row>
    <row r="125" spans="1:14">
      <c r="A125" s="14">
        <v>120</v>
      </c>
      <c r="B125" s="49">
        <v>1050500320</v>
      </c>
      <c r="C125" s="229" t="s">
        <v>241</v>
      </c>
      <c r="D125" s="61" t="s">
        <v>242</v>
      </c>
      <c r="E125" s="48"/>
      <c r="F125" s="49">
        <v>1</v>
      </c>
      <c r="G125" s="49" t="s">
        <v>220</v>
      </c>
      <c r="H125" s="49" t="s">
        <v>243</v>
      </c>
      <c r="I125" s="49" t="s">
        <v>243</v>
      </c>
      <c r="J125" s="64">
        <v>2788</v>
      </c>
      <c r="K125" s="52">
        <v>0</v>
      </c>
      <c r="L125" s="159" t="s">
        <v>28</v>
      </c>
      <c r="M125" s="50" t="s">
        <v>234</v>
      </c>
      <c r="N125" s="1">
        <v>30</v>
      </c>
    </row>
    <row r="126" spans="1:14">
      <c r="A126" s="14">
        <v>121</v>
      </c>
      <c r="B126" s="49">
        <v>1050500321</v>
      </c>
      <c r="C126" s="229" t="s">
        <v>241</v>
      </c>
      <c r="D126" s="61" t="s">
        <v>242</v>
      </c>
      <c r="E126" s="48"/>
      <c r="F126" s="49">
        <v>1</v>
      </c>
      <c r="G126" s="49" t="s">
        <v>220</v>
      </c>
      <c r="H126" s="49" t="s">
        <v>243</v>
      </c>
      <c r="I126" s="49" t="s">
        <v>243</v>
      </c>
      <c r="J126" s="64">
        <v>2788</v>
      </c>
      <c r="K126" s="52">
        <v>0</v>
      </c>
      <c r="L126" s="159" t="s">
        <v>28</v>
      </c>
      <c r="M126" s="50" t="s">
        <v>234</v>
      </c>
      <c r="N126" s="1">
        <v>30</v>
      </c>
    </row>
    <row r="127" spans="1:14">
      <c r="A127" s="14">
        <v>122</v>
      </c>
      <c r="B127" s="49">
        <v>1050500448</v>
      </c>
      <c r="C127" s="229" t="s">
        <v>244</v>
      </c>
      <c r="D127" s="49" t="s">
        <v>245</v>
      </c>
      <c r="E127" s="48"/>
      <c r="F127" s="49">
        <v>1</v>
      </c>
      <c r="G127" s="49" t="s">
        <v>220</v>
      </c>
      <c r="H127" s="49" t="s">
        <v>246</v>
      </c>
      <c r="I127" s="49" t="s">
        <v>246</v>
      </c>
      <c r="J127" s="64">
        <v>4000</v>
      </c>
      <c r="K127" s="52">
        <v>0</v>
      </c>
      <c r="L127" s="159" t="s">
        <v>28</v>
      </c>
      <c r="M127" s="50" t="s">
        <v>234</v>
      </c>
      <c r="N127" s="1">
        <v>10</v>
      </c>
    </row>
    <row r="128" spans="1:14">
      <c r="A128" s="14">
        <v>123</v>
      </c>
      <c r="B128" s="49">
        <v>1010500518</v>
      </c>
      <c r="C128" s="229" t="s">
        <v>247</v>
      </c>
      <c r="D128" s="49"/>
      <c r="E128" s="48"/>
      <c r="F128" s="49">
        <v>1</v>
      </c>
      <c r="G128" s="49" t="s">
        <v>220</v>
      </c>
      <c r="H128" s="49" t="s">
        <v>248</v>
      </c>
      <c r="I128" s="49" t="s">
        <v>248</v>
      </c>
      <c r="J128" s="64">
        <v>9223.3</v>
      </c>
      <c r="K128" s="52">
        <v>0</v>
      </c>
      <c r="L128" s="159" t="s">
        <v>28</v>
      </c>
      <c r="M128" s="50" t="s">
        <v>234</v>
      </c>
      <c r="N128" s="1">
        <v>10</v>
      </c>
    </row>
    <row r="129" spans="1:14">
      <c r="A129" s="14">
        <v>124</v>
      </c>
      <c r="B129" s="49">
        <v>1050500446</v>
      </c>
      <c r="C129" s="49" t="s">
        <v>249</v>
      </c>
      <c r="D129" s="49" t="s">
        <v>250</v>
      </c>
      <c r="E129" s="48"/>
      <c r="F129" s="49">
        <v>1</v>
      </c>
      <c r="G129" s="49" t="s">
        <v>220</v>
      </c>
      <c r="H129" s="49" t="s">
        <v>251</v>
      </c>
      <c r="I129" s="49" t="s">
        <v>251</v>
      </c>
      <c r="J129" s="64">
        <v>4064</v>
      </c>
      <c r="K129" s="52">
        <v>0</v>
      </c>
      <c r="L129" s="159" t="s">
        <v>28</v>
      </c>
      <c r="M129" s="50" t="s">
        <v>252</v>
      </c>
      <c r="N129" s="1">
        <v>10</v>
      </c>
    </row>
    <row r="130" spans="1:14">
      <c r="A130" s="14">
        <v>125</v>
      </c>
      <c r="B130" s="49">
        <v>1050500275</v>
      </c>
      <c r="C130" s="229" t="s">
        <v>238</v>
      </c>
      <c r="D130" s="49" t="s">
        <v>239</v>
      </c>
      <c r="E130" s="48"/>
      <c r="F130" s="49">
        <v>1</v>
      </c>
      <c r="G130" s="49" t="s">
        <v>220</v>
      </c>
      <c r="H130" s="49" t="s">
        <v>240</v>
      </c>
      <c r="I130" s="49" t="s">
        <v>240</v>
      </c>
      <c r="J130" s="64">
        <v>3600</v>
      </c>
      <c r="K130" s="52">
        <v>0</v>
      </c>
      <c r="L130" s="159" t="s">
        <v>28</v>
      </c>
      <c r="M130" s="50" t="s">
        <v>222</v>
      </c>
      <c r="N130" s="1">
        <v>10</v>
      </c>
    </row>
    <row r="131" spans="1:14">
      <c r="A131" s="14">
        <v>126</v>
      </c>
      <c r="B131" s="47" t="s">
        <v>253</v>
      </c>
      <c r="C131" s="49" t="s">
        <v>254</v>
      </c>
      <c r="D131" s="49"/>
      <c r="E131" s="48"/>
      <c r="F131" s="49">
        <v>1</v>
      </c>
      <c r="G131" s="49" t="s">
        <v>220</v>
      </c>
      <c r="H131" s="49" t="s">
        <v>255</v>
      </c>
      <c r="I131" s="49" t="s">
        <v>255</v>
      </c>
      <c r="J131" s="64">
        <v>2718.45</v>
      </c>
      <c r="K131" s="52">
        <v>0</v>
      </c>
      <c r="L131" s="159" t="s">
        <v>28</v>
      </c>
      <c r="M131" s="50" t="s">
        <v>256</v>
      </c>
      <c r="N131" s="1">
        <v>10</v>
      </c>
    </row>
    <row r="132" spans="1:14">
      <c r="A132" s="14">
        <v>127</v>
      </c>
      <c r="B132" s="47" t="s">
        <v>257</v>
      </c>
      <c r="C132" s="49" t="s">
        <v>254</v>
      </c>
      <c r="D132" s="49"/>
      <c r="E132" s="48"/>
      <c r="F132" s="49">
        <v>1</v>
      </c>
      <c r="G132" s="49" t="s">
        <v>220</v>
      </c>
      <c r="H132" s="49" t="s">
        <v>255</v>
      </c>
      <c r="I132" s="49" t="s">
        <v>255</v>
      </c>
      <c r="J132" s="64">
        <v>2718.44</v>
      </c>
      <c r="K132" s="52">
        <v>0</v>
      </c>
      <c r="L132" s="159" t="s">
        <v>28</v>
      </c>
      <c r="M132" s="50" t="s">
        <v>256</v>
      </c>
      <c r="N132" s="1">
        <v>10</v>
      </c>
    </row>
    <row r="133" spans="1:14">
      <c r="A133" s="14">
        <v>128</v>
      </c>
      <c r="B133" s="49">
        <v>1010500546</v>
      </c>
      <c r="C133" s="230" t="s">
        <v>258</v>
      </c>
      <c r="D133" s="61"/>
      <c r="E133" s="48"/>
      <c r="F133" s="49">
        <v>1</v>
      </c>
      <c r="G133" s="49" t="s">
        <v>220</v>
      </c>
      <c r="H133" s="49" t="s">
        <v>259</v>
      </c>
      <c r="I133" s="49" t="s">
        <v>259</v>
      </c>
      <c r="J133" s="64">
        <v>2475.73</v>
      </c>
      <c r="K133" s="52">
        <v>0</v>
      </c>
      <c r="L133" s="159" t="s">
        <v>28</v>
      </c>
      <c r="M133" s="50" t="s">
        <v>260</v>
      </c>
      <c r="N133" s="1">
        <v>10</v>
      </c>
    </row>
    <row r="134" spans="1:14">
      <c r="A134" s="14">
        <v>129</v>
      </c>
      <c r="B134" s="168" t="s">
        <v>261</v>
      </c>
      <c r="C134" s="168" t="s">
        <v>262</v>
      </c>
      <c r="D134" s="168"/>
      <c r="E134" s="48"/>
      <c r="F134" s="49">
        <v>1</v>
      </c>
      <c r="G134" s="49" t="s">
        <v>220</v>
      </c>
      <c r="H134" s="168" t="s">
        <v>263</v>
      </c>
      <c r="I134" s="168" t="s">
        <v>263</v>
      </c>
      <c r="J134" s="169">
        <v>2135.92</v>
      </c>
      <c r="K134" s="52">
        <v>0</v>
      </c>
      <c r="L134" s="159" t="s">
        <v>28</v>
      </c>
      <c r="M134" s="50" t="s">
        <v>217</v>
      </c>
      <c r="N134" s="1">
        <v>10</v>
      </c>
    </row>
    <row r="135" spans="1:14">
      <c r="A135" s="14">
        <v>130</v>
      </c>
      <c r="B135" s="231" t="s">
        <v>264</v>
      </c>
      <c r="C135" s="49" t="s">
        <v>265</v>
      </c>
      <c r="D135" s="49"/>
      <c r="E135" s="48"/>
      <c r="F135" s="49">
        <v>1</v>
      </c>
      <c r="G135" s="49" t="s">
        <v>220</v>
      </c>
      <c r="H135" s="49" t="s">
        <v>266</v>
      </c>
      <c r="I135" s="49" t="s">
        <v>266</v>
      </c>
      <c r="J135" s="64">
        <v>6990.29</v>
      </c>
      <c r="K135" s="52">
        <v>0</v>
      </c>
      <c r="L135" s="159" t="s">
        <v>28</v>
      </c>
      <c r="M135" s="50" t="s">
        <v>217</v>
      </c>
      <c r="N135" s="1">
        <v>10</v>
      </c>
    </row>
    <row r="136" spans="1:14">
      <c r="A136" s="14">
        <v>131</v>
      </c>
      <c r="B136" s="168" t="s">
        <v>267</v>
      </c>
      <c r="C136" s="168" t="s">
        <v>268</v>
      </c>
      <c r="D136" s="168"/>
      <c r="E136" s="48"/>
      <c r="F136" s="49">
        <v>1</v>
      </c>
      <c r="G136" s="49" t="s">
        <v>220</v>
      </c>
      <c r="H136" s="168" t="s">
        <v>266</v>
      </c>
      <c r="I136" s="168" t="s">
        <v>266</v>
      </c>
      <c r="J136" s="169">
        <v>3640.78</v>
      </c>
      <c r="K136" s="52">
        <v>0</v>
      </c>
      <c r="L136" s="159" t="s">
        <v>28</v>
      </c>
      <c r="M136" s="170" t="s">
        <v>269</v>
      </c>
      <c r="N136" s="1">
        <v>10</v>
      </c>
    </row>
    <row r="137" spans="1:14">
      <c r="A137" s="14">
        <v>132</v>
      </c>
      <c r="B137" s="168" t="s">
        <v>270</v>
      </c>
      <c r="C137" s="168" t="s">
        <v>271</v>
      </c>
      <c r="D137" s="168"/>
      <c r="E137" s="48"/>
      <c r="F137" s="49">
        <v>1</v>
      </c>
      <c r="G137" s="49" t="s">
        <v>220</v>
      </c>
      <c r="H137" s="168" t="s">
        <v>266</v>
      </c>
      <c r="I137" s="168" t="s">
        <v>266</v>
      </c>
      <c r="J137" s="169">
        <v>6990.29</v>
      </c>
      <c r="K137" s="52">
        <v>0</v>
      </c>
      <c r="L137" s="159" t="s">
        <v>28</v>
      </c>
      <c r="M137" s="170" t="s">
        <v>222</v>
      </c>
      <c r="N137" s="1">
        <v>10</v>
      </c>
    </row>
    <row r="138" spans="1:14">
      <c r="A138" s="14">
        <v>133</v>
      </c>
      <c r="B138" s="168" t="s">
        <v>272</v>
      </c>
      <c r="C138" s="168" t="s">
        <v>268</v>
      </c>
      <c r="D138" s="168"/>
      <c r="E138" s="48"/>
      <c r="F138" s="49">
        <v>1</v>
      </c>
      <c r="G138" s="49" t="s">
        <v>220</v>
      </c>
      <c r="H138" s="168" t="s">
        <v>266</v>
      </c>
      <c r="I138" s="168" t="s">
        <v>266</v>
      </c>
      <c r="J138" s="169">
        <v>3640.77</v>
      </c>
      <c r="K138" s="52">
        <v>0</v>
      </c>
      <c r="L138" s="159" t="s">
        <v>28</v>
      </c>
      <c r="M138" s="170" t="s">
        <v>269</v>
      </c>
      <c r="N138" s="1">
        <v>10</v>
      </c>
    </row>
    <row r="139" spans="1:14">
      <c r="A139" s="14">
        <v>134</v>
      </c>
      <c r="B139" s="47">
        <v>1010500553</v>
      </c>
      <c r="C139" s="61" t="s">
        <v>273</v>
      </c>
      <c r="D139" s="61"/>
      <c r="E139" s="48"/>
      <c r="F139" s="49">
        <v>1</v>
      </c>
      <c r="G139" s="49" t="s">
        <v>220</v>
      </c>
      <c r="H139" s="49" t="s">
        <v>274</v>
      </c>
      <c r="I139" s="49" t="s">
        <v>274</v>
      </c>
      <c r="J139" s="64">
        <v>3009.71</v>
      </c>
      <c r="K139" s="52">
        <v>0</v>
      </c>
      <c r="L139" s="159" t="s">
        <v>28</v>
      </c>
      <c r="M139" s="50" t="s">
        <v>275</v>
      </c>
      <c r="N139" s="1">
        <v>10</v>
      </c>
    </row>
    <row r="140" spans="1:14">
      <c r="A140" s="14">
        <v>135</v>
      </c>
      <c r="B140" s="168" t="s">
        <v>276</v>
      </c>
      <c r="C140" s="168" t="s">
        <v>277</v>
      </c>
      <c r="D140" s="168"/>
      <c r="E140" s="48"/>
      <c r="F140" s="49">
        <v>1</v>
      </c>
      <c r="G140" s="168" t="s">
        <v>278</v>
      </c>
      <c r="H140" s="168" t="s">
        <v>279</v>
      </c>
      <c r="I140" s="168" t="s">
        <v>279</v>
      </c>
      <c r="J140" s="169">
        <v>2038.83</v>
      </c>
      <c r="K140" s="52">
        <v>0</v>
      </c>
      <c r="L140" s="159" t="s">
        <v>28</v>
      </c>
      <c r="M140" s="50" t="s">
        <v>280</v>
      </c>
      <c r="N140" s="1">
        <v>20</v>
      </c>
    </row>
    <row r="141" spans="1:14">
      <c r="A141" s="14">
        <v>136</v>
      </c>
      <c r="B141" s="231" t="s">
        <v>281</v>
      </c>
      <c r="C141" s="230" t="s">
        <v>282</v>
      </c>
      <c r="D141" s="61"/>
      <c r="E141" s="48"/>
      <c r="F141" s="49">
        <v>1</v>
      </c>
      <c r="G141" s="49" t="s">
        <v>220</v>
      </c>
      <c r="H141" s="49" t="s">
        <v>283</v>
      </c>
      <c r="I141" s="49" t="s">
        <v>283</v>
      </c>
      <c r="J141" s="64">
        <v>2650</v>
      </c>
      <c r="K141" s="52">
        <v>0</v>
      </c>
      <c r="L141" s="159" t="s">
        <v>28</v>
      </c>
      <c r="M141" s="50" t="s">
        <v>260</v>
      </c>
      <c r="N141" s="1">
        <v>30</v>
      </c>
    </row>
    <row r="142" spans="1:14">
      <c r="A142" s="14">
        <v>137</v>
      </c>
      <c r="B142" s="168" t="s">
        <v>284</v>
      </c>
      <c r="C142" s="171" t="s">
        <v>285</v>
      </c>
      <c r="D142" s="171"/>
      <c r="E142" s="48"/>
      <c r="F142" s="49">
        <v>1</v>
      </c>
      <c r="G142" s="49" t="s">
        <v>220</v>
      </c>
      <c r="H142" s="168" t="s">
        <v>286</v>
      </c>
      <c r="I142" s="168" t="s">
        <v>286</v>
      </c>
      <c r="J142" s="169">
        <v>2038.84</v>
      </c>
      <c r="K142" s="52">
        <v>0</v>
      </c>
      <c r="L142" s="159" t="s">
        <v>28</v>
      </c>
      <c r="M142" s="50" t="s">
        <v>260</v>
      </c>
      <c r="N142" s="1">
        <v>30</v>
      </c>
    </row>
    <row r="143" spans="1:14">
      <c r="A143" s="14">
        <v>138</v>
      </c>
      <c r="B143" s="168" t="s">
        <v>287</v>
      </c>
      <c r="C143" s="171" t="s">
        <v>285</v>
      </c>
      <c r="D143" s="171"/>
      <c r="E143" s="48"/>
      <c r="F143" s="49">
        <v>1</v>
      </c>
      <c r="G143" s="49" t="s">
        <v>220</v>
      </c>
      <c r="H143" s="168" t="s">
        <v>286</v>
      </c>
      <c r="I143" s="168" t="s">
        <v>286</v>
      </c>
      <c r="J143" s="169">
        <v>2038.83</v>
      </c>
      <c r="K143" s="52">
        <v>0</v>
      </c>
      <c r="L143" s="159" t="s">
        <v>28</v>
      </c>
      <c r="M143" s="50" t="s">
        <v>260</v>
      </c>
      <c r="N143" s="1">
        <v>30</v>
      </c>
    </row>
    <row r="144" spans="1:14">
      <c r="A144" s="14">
        <v>139</v>
      </c>
      <c r="B144" s="231" t="s">
        <v>288</v>
      </c>
      <c r="C144" s="230" t="s">
        <v>289</v>
      </c>
      <c r="D144" s="61"/>
      <c r="E144" s="48"/>
      <c r="F144" s="49">
        <v>1</v>
      </c>
      <c r="G144" s="49" t="s">
        <v>220</v>
      </c>
      <c r="H144" s="49" t="s">
        <v>290</v>
      </c>
      <c r="I144" s="49" t="s">
        <v>290</v>
      </c>
      <c r="J144" s="64">
        <v>2800</v>
      </c>
      <c r="K144" s="52">
        <v>0</v>
      </c>
      <c r="L144" s="159" t="s">
        <v>28</v>
      </c>
      <c r="M144" s="50" t="s">
        <v>291</v>
      </c>
      <c r="N144" s="1">
        <v>30</v>
      </c>
    </row>
    <row r="145" spans="1:14">
      <c r="A145" s="14">
        <v>140</v>
      </c>
      <c r="B145" s="231" t="s">
        <v>292</v>
      </c>
      <c r="C145" s="230" t="s">
        <v>289</v>
      </c>
      <c r="D145" s="61"/>
      <c r="E145" s="48"/>
      <c r="F145" s="49">
        <v>1</v>
      </c>
      <c r="G145" s="49" t="s">
        <v>220</v>
      </c>
      <c r="H145" s="49" t="s">
        <v>293</v>
      </c>
      <c r="I145" s="49" t="s">
        <v>293</v>
      </c>
      <c r="J145" s="64">
        <v>3600</v>
      </c>
      <c r="K145" s="52">
        <v>0</v>
      </c>
      <c r="L145" s="159" t="s">
        <v>28</v>
      </c>
      <c r="M145" s="50" t="s">
        <v>291</v>
      </c>
      <c r="N145" s="1">
        <v>30</v>
      </c>
    </row>
    <row r="146" spans="1:14">
      <c r="A146" s="14">
        <v>141</v>
      </c>
      <c r="B146" s="231" t="s">
        <v>294</v>
      </c>
      <c r="C146" s="61" t="s">
        <v>295</v>
      </c>
      <c r="D146" s="61"/>
      <c r="E146" s="48"/>
      <c r="F146" s="49">
        <v>1</v>
      </c>
      <c r="G146" s="61" t="s">
        <v>220</v>
      </c>
      <c r="H146" s="49" t="s">
        <v>296</v>
      </c>
      <c r="I146" s="49" t="s">
        <v>296</v>
      </c>
      <c r="J146" s="64">
        <v>3470.09</v>
      </c>
      <c r="K146" s="52">
        <v>0</v>
      </c>
      <c r="L146" s="159" t="s">
        <v>28</v>
      </c>
      <c r="M146" s="50" t="s">
        <v>291</v>
      </c>
      <c r="N146" s="1">
        <v>50</v>
      </c>
    </row>
    <row r="147" spans="1:14">
      <c r="A147" s="14">
        <v>142</v>
      </c>
      <c r="B147" s="47" t="s">
        <v>297</v>
      </c>
      <c r="C147" s="49" t="s">
        <v>298</v>
      </c>
      <c r="D147" s="49"/>
      <c r="E147" s="48"/>
      <c r="F147" s="172">
        <v>1</v>
      </c>
      <c r="G147" s="172" t="s">
        <v>299</v>
      </c>
      <c r="H147" s="173" t="s">
        <v>300</v>
      </c>
      <c r="I147" s="173" t="s">
        <v>300</v>
      </c>
      <c r="J147" s="64">
        <v>40000</v>
      </c>
      <c r="K147" s="52">
        <v>0</v>
      </c>
      <c r="L147" s="159" t="s">
        <v>28</v>
      </c>
      <c r="M147" s="50" t="s">
        <v>301</v>
      </c>
      <c r="N147" s="1">
        <v>10</v>
      </c>
    </row>
    <row r="148" spans="1:14">
      <c r="A148" s="14">
        <v>143</v>
      </c>
      <c r="B148" s="47" t="s">
        <v>302</v>
      </c>
      <c r="C148" s="49" t="s">
        <v>303</v>
      </c>
      <c r="D148" s="49"/>
      <c r="E148" s="48"/>
      <c r="F148" s="172">
        <v>1</v>
      </c>
      <c r="G148" s="172" t="s">
        <v>299</v>
      </c>
      <c r="H148" s="173" t="s">
        <v>304</v>
      </c>
      <c r="I148" s="173" t="s">
        <v>304</v>
      </c>
      <c r="J148" s="64">
        <v>323600</v>
      </c>
      <c r="K148" s="52">
        <v>0</v>
      </c>
      <c r="L148" s="159" t="s">
        <v>28</v>
      </c>
      <c r="M148" s="50" t="s">
        <v>301</v>
      </c>
      <c r="N148" s="1">
        <v>10000</v>
      </c>
    </row>
    <row r="149" spans="1:14">
      <c r="A149" s="14">
        <v>144</v>
      </c>
      <c r="B149" s="47" t="s">
        <v>305</v>
      </c>
      <c r="C149" s="49" t="s">
        <v>295</v>
      </c>
      <c r="D149" s="49"/>
      <c r="E149" s="48"/>
      <c r="F149" s="172">
        <v>1</v>
      </c>
      <c r="G149" s="172" t="s">
        <v>306</v>
      </c>
      <c r="H149" s="173" t="s">
        <v>307</v>
      </c>
      <c r="I149" s="173" t="s">
        <v>307</v>
      </c>
      <c r="J149" s="64">
        <v>4200</v>
      </c>
      <c r="K149" s="52">
        <v>0</v>
      </c>
      <c r="L149" s="159" t="s">
        <v>28</v>
      </c>
      <c r="M149" s="50" t="s">
        <v>301</v>
      </c>
      <c r="N149" s="1">
        <v>50</v>
      </c>
    </row>
    <row r="150" spans="1:14">
      <c r="A150" s="14">
        <v>145</v>
      </c>
      <c r="B150" s="47" t="s">
        <v>308</v>
      </c>
      <c r="C150" s="157" t="s">
        <v>309</v>
      </c>
      <c r="D150" s="49"/>
      <c r="E150" s="48"/>
      <c r="F150" s="49">
        <v>1</v>
      </c>
      <c r="G150" s="47" t="s">
        <v>220</v>
      </c>
      <c r="H150" s="47" t="s">
        <v>310</v>
      </c>
      <c r="I150" s="47" t="s">
        <v>310</v>
      </c>
      <c r="J150" s="64">
        <v>3980.58</v>
      </c>
      <c r="K150" s="52">
        <v>0</v>
      </c>
      <c r="L150" s="159" t="s">
        <v>28</v>
      </c>
      <c r="M150" s="50" t="s">
        <v>311</v>
      </c>
      <c r="N150" s="1">
        <v>10</v>
      </c>
    </row>
    <row r="151" spans="1:14">
      <c r="A151" s="14">
        <v>146</v>
      </c>
      <c r="B151" s="47" t="s">
        <v>312</v>
      </c>
      <c r="C151" s="157" t="s">
        <v>313</v>
      </c>
      <c r="D151" s="61"/>
      <c r="E151" s="48"/>
      <c r="F151" s="49">
        <v>1</v>
      </c>
      <c r="G151" s="47" t="s">
        <v>220</v>
      </c>
      <c r="H151" s="47" t="s">
        <v>314</v>
      </c>
      <c r="I151" s="47" t="s">
        <v>314</v>
      </c>
      <c r="J151" s="64">
        <v>2871.28</v>
      </c>
      <c r="K151" s="52">
        <v>0</v>
      </c>
      <c r="L151" s="159" t="s">
        <v>28</v>
      </c>
      <c r="M151" s="49" t="s">
        <v>315</v>
      </c>
      <c r="N151" s="1">
        <v>10</v>
      </c>
    </row>
    <row r="152" spans="1:14">
      <c r="A152" s="14">
        <v>147</v>
      </c>
      <c r="B152" s="47" t="s">
        <v>316</v>
      </c>
      <c r="C152" s="157" t="s">
        <v>317</v>
      </c>
      <c r="D152" s="61"/>
      <c r="E152" s="48"/>
      <c r="F152" s="49">
        <v>1</v>
      </c>
      <c r="G152" s="47" t="s">
        <v>220</v>
      </c>
      <c r="H152" s="47" t="s">
        <v>314</v>
      </c>
      <c r="I152" s="47" t="s">
        <v>314</v>
      </c>
      <c r="J152" s="64">
        <v>2970.3</v>
      </c>
      <c r="K152" s="52">
        <v>0</v>
      </c>
      <c r="L152" s="159" t="s">
        <v>28</v>
      </c>
      <c r="M152" s="49" t="s">
        <v>315</v>
      </c>
      <c r="N152" s="1">
        <v>50</v>
      </c>
    </row>
    <row r="153" spans="1:14">
      <c r="A153" s="14">
        <v>148</v>
      </c>
      <c r="B153" s="47" t="s">
        <v>318</v>
      </c>
      <c r="C153" s="157" t="s">
        <v>317</v>
      </c>
      <c r="D153" s="61"/>
      <c r="E153" s="48"/>
      <c r="F153" s="49">
        <v>1</v>
      </c>
      <c r="G153" s="47" t="s">
        <v>220</v>
      </c>
      <c r="H153" s="47" t="s">
        <v>314</v>
      </c>
      <c r="I153" s="47" t="s">
        <v>314</v>
      </c>
      <c r="J153" s="64">
        <v>2970.3</v>
      </c>
      <c r="K153" s="52">
        <v>0</v>
      </c>
      <c r="L153" s="159" t="s">
        <v>28</v>
      </c>
      <c r="M153" s="49" t="s">
        <v>315</v>
      </c>
      <c r="N153" s="1">
        <v>50</v>
      </c>
    </row>
    <row r="154" spans="1:14">
      <c r="A154" s="14">
        <v>149</v>
      </c>
      <c r="B154" s="47" t="s">
        <v>319</v>
      </c>
      <c r="C154" s="157" t="s">
        <v>320</v>
      </c>
      <c r="D154" s="61"/>
      <c r="E154" s="48"/>
      <c r="F154" s="49">
        <v>1</v>
      </c>
      <c r="G154" s="47" t="s">
        <v>220</v>
      </c>
      <c r="H154" s="47" t="s">
        <v>321</v>
      </c>
      <c r="I154" s="47" t="s">
        <v>321</v>
      </c>
      <c r="J154" s="64">
        <v>2061.95</v>
      </c>
      <c r="K154" s="52">
        <v>0</v>
      </c>
      <c r="L154" s="159" t="s">
        <v>28</v>
      </c>
      <c r="M154" s="49" t="s">
        <v>315</v>
      </c>
      <c r="N154" s="1">
        <v>10</v>
      </c>
    </row>
    <row r="155" spans="1:14">
      <c r="A155" s="14">
        <v>150</v>
      </c>
      <c r="B155" s="47" t="s">
        <v>322</v>
      </c>
      <c r="C155" s="157" t="s">
        <v>323</v>
      </c>
      <c r="D155" s="49"/>
      <c r="E155" s="48"/>
      <c r="F155" s="49">
        <v>1</v>
      </c>
      <c r="G155" s="47" t="s">
        <v>220</v>
      </c>
      <c r="H155" s="47" t="s">
        <v>321</v>
      </c>
      <c r="I155" s="47" t="s">
        <v>321</v>
      </c>
      <c r="J155" s="64">
        <v>3300.88</v>
      </c>
      <c r="K155" s="52">
        <v>0</v>
      </c>
      <c r="L155" s="159" t="s">
        <v>28</v>
      </c>
      <c r="M155" s="49" t="s">
        <v>315</v>
      </c>
      <c r="N155" s="1">
        <v>10</v>
      </c>
    </row>
    <row r="156" spans="1:14">
      <c r="A156" s="14">
        <v>151</v>
      </c>
      <c r="B156" s="47" t="s">
        <v>324</v>
      </c>
      <c r="C156" s="157" t="s">
        <v>325</v>
      </c>
      <c r="D156" s="49"/>
      <c r="E156" s="48"/>
      <c r="F156" s="49">
        <v>1</v>
      </c>
      <c r="G156" s="47" t="s">
        <v>326</v>
      </c>
      <c r="H156" s="47" t="s">
        <v>321</v>
      </c>
      <c r="I156" s="47" t="s">
        <v>321</v>
      </c>
      <c r="J156" s="64">
        <v>2970.3</v>
      </c>
      <c r="K156" s="52">
        <v>0</v>
      </c>
      <c r="L156" s="159" t="s">
        <v>28</v>
      </c>
      <c r="M156" s="49" t="s">
        <v>315</v>
      </c>
      <c r="N156" s="1">
        <v>10</v>
      </c>
    </row>
    <row r="157" spans="1:14">
      <c r="A157" s="14">
        <v>152</v>
      </c>
      <c r="B157" s="47" t="s">
        <v>327</v>
      </c>
      <c r="C157" s="157" t="s">
        <v>328</v>
      </c>
      <c r="D157" s="49"/>
      <c r="E157" s="48"/>
      <c r="F157" s="49">
        <v>1</v>
      </c>
      <c r="G157" s="47" t="s">
        <v>326</v>
      </c>
      <c r="H157" s="47" t="s">
        <v>321</v>
      </c>
      <c r="I157" s="47" t="s">
        <v>321</v>
      </c>
      <c r="J157" s="64">
        <v>3960.4</v>
      </c>
      <c r="K157" s="52">
        <v>0</v>
      </c>
      <c r="L157" s="159" t="s">
        <v>28</v>
      </c>
      <c r="M157" s="49" t="s">
        <v>315</v>
      </c>
      <c r="N157" s="1">
        <v>10</v>
      </c>
    </row>
    <row r="158" spans="1:14">
      <c r="A158" s="14">
        <v>153</v>
      </c>
      <c r="B158" s="47" t="s">
        <v>329</v>
      </c>
      <c r="C158" s="157" t="s">
        <v>330</v>
      </c>
      <c r="D158" s="61"/>
      <c r="E158" s="48"/>
      <c r="F158" s="49">
        <v>1</v>
      </c>
      <c r="G158" s="47" t="s">
        <v>220</v>
      </c>
      <c r="H158" s="47" t="s">
        <v>331</v>
      </c>
      <c r="I158" s="47" t="s">
        <v>331</v>
      </c>
      <c r="J158" s="64">
        <v>2815.54</v>
      </c>
      <c r="K158" s="52">
        <v>1367.36</v>
      </c>
      <c r="L158" s="159" t="s">
        <v>28</v>
      </c>
      <c r="M158" s="49" t="s">
        <v>315</v>
      </c>
      <c r="N158" s="1">
        <v>10</v>
      </c>
    </row>
    <row r="159" spans="1:14">
      <c r="A159" s="14">
        <v>154</v>
      </c>
      <c r="B159" s="47" t="s">
        <v>332</v>
      </c>
      <c r="C159" s="157" t="s">
        <v>333</v>
      </c>
      <c r="D159" s="61"/>
      <c r="E159" s="48"/>
      <c r="F159" s="49">
        <v>1</v>
      </c>
      <c r="G159" s="47" t="s">
        <v>220</v>
      </c>
      <c r="H159" s="47" t="s">
        <v>334</v>
      </c>
      <c r="I159" s="47" t="s">
        <v>334</v>
      </c>
      <c r="J159" s="64">
        <v>4450</v>
      </c>
      <c r="K159" s="52">
        <v>0</v>
      </c>
      <c r="L159" s="159" t="s">
        <v>28</v>
      </c>
      <c r="M159" s="49" t="s">
        <v>335</v>
      </c>
      <c r="N159" s="1">
        <v>50</v>
      </c>
    </row>
    <row r="160" spans="1:14">
      <c r="A160" s="14">
        <v>155</v>
      </c>
      <c r="B160" s="47" t="s">
        <v>336</v>
      </c>
      <c r="C160" s="157" t="s">
        <v>289</v>
      </c>
      <c r="D160" s="61"/>
      <c r="E160" s="48"/>
      <c r="F160" s="49">
        <v>1</v>
      </c>
      <c r="G160" s="47" t="s">
        <v>220</v>
      </c>
      <c r="H160" s="47" t="s">
        <v>337</v>
      </c>
      <c r="I160" s="47" t="s">
        <v>337</v>
      </c>
      <c r="J160" s="64">
        <v>2850</v>
      </c>
      <c r="K160" s="52">
        <v>0</v>
      </c>
      <c r="L160" s="159" t="s">
        <v>28</v>
      </c>
      <c r="M160" s="49" t="s">
        <v>335</v>
      </c>
      <c r="N160" s="1">
        <v>50</v>
      </c>
    </row>
    <row r="161" spans="1:14">
      <c r="A161" s="14">
        <v>156</v>
      </c>
      <c r="B161" s="47" t="s">
        <v>338</v>
      </c>
      <c r="C161" s="157" t="s">
        <v>339</v>
      </c>
      <c r="D161" s="61"/>
      <c r="E161" s="48"/>
      <c r="F161" s="49">
        <v>1</v>
      </c>
      <c r="G161" s="47" t="s">
        <v>220</v>
      </c>
      <c r="H161" s="47" t="s">
        <v>340</v>
      </c>
      <c r="I161" s="47" t="s">
        <v>340</v>
      </c>
      <c r="J161" s="64">
        <v>3435.04</v>
      </c>
      <c r="K161" s="52">
        <v>0</v>
      </c>
      <c r="L161" s="159" t="s">
        <v>28</v>
      </c>
      <c r="M161" s="49" t="s">
        <v>335</v>
      </c>
      <c r="N161" s="1">
        <v>10</v>
      </c>
    </row>
    <row r="162" spans="1:14">
      <c r="A162" s="14">
        <v>157</v>
      </c>
      <c r="B162" s="47" t="s">
        <v>341</v>
      </c>
      <c r="C162" s="157" t="s">
        <v>342</v>
      </c>
      <c r="D162" s="61"/>
      <c r="E162" s="48"/>
      <c r="F162" s="49">
        <v>1</v>
      </c>
      <c r="G162" s="47" t="s">
        <v>220</v>
      </c>
      <c r="H162" s="47" t="s">
        <v>343</v>
      </c>
      <c r="I162" s="47" t="s">
        <v>343</v>
      </c>
      <c r="J162" s="64">
        <v>3883.5</v>
      </c>
      <c r="K162" s="52">
        <v>0</v>
      </c>
      <c r="L162" s="159" t="s">
        <v>28</v>
      </c>
      <c r="M162" s="49" t="s">
        <v>335</v>
      </c>
      <c r="N162" s="1">
        <v>10</v>
      </c>
    </row>
    <row r="163" spans="1:14">
      <c r="A163" s="14">
        <v>158</v>
      </c>
      <c r="B163" s="47" t="s">
        <v>344</v>
      </c>
      <c r="C163" s="157" t="s">
        <v>345</v>
      </c>
      <c r="D163" s="61"/>
      <c r="E163" s="48"/>
      <c r="F163" s="49">
        <v>1</v>
      </c>
      <c r="G163" s="47" t="s">
        <v>220</v>
      </c>
      <c r="H163" s="47" t="s">
        <v>346</v>
      </c>
      <c r="I163" s="47" t="s">
        <v>346</v>
      </c>
      <c r="J163" s="64">
        <v>9679.61</v>
      </c>
      <c r="K163" s="52">
        <v>0</v>
      </c>
      <c r="L163" s="159" t="s">
        <v>28</v>
      </c>
      <c r="M163" s="49" t="s">
        <v>335</v>
      </c>
      <c r="N163" s="1">
        <v>10</v>
      </c>
    </row>
    <row r="164" spans="1:14">
      <c r="A164" s="14">
        <v>159</v>
      </c>
      <c r="B164" s="47" t="s">
        <v>347</v>
      </c>
      <c r="C164" s="157" t="s">
        <v>348</v>
      </c>
      <c r="D164" s="61"/>
      <c r="E164" s="48"/>
      <c r="F164" s="49">
        <v>1</v>
      </c>
      <c r="G164" s="47" t="s">
        <v>220</v>
      </c>
      <c r="H164" s="47" t="s">
        <v>349</v>
      </c>
      <c r="I164" s="47" t="s">
        <v>349</v>
      </c>
      <c r="J164" s="64">
        <v>5320.39</v>
      </c>
      <c r="K164" s="52">
        <v>0</v>
      </c>
      <c r="L164" s="159" t="s">
        <v>28</v>
      </c>
      <c r="M164" s="49" t="s">
        <v>335</v>
      </c>
      <c r="N164" s="1">
        <v>10</v>
      </c>
    </row>
    <row r="165" spans="1:14">
      <c r="A165" s="14">
        <v>160</v>
      </c>
      <c r="B165" s="47" t="s">
        <v>350</v>
      </c>
      <c r="C165" s="157" t="s">
        <v>351</v>
      </c>
      <c r="D165" s="49"/>
      <c r="E165" s="48"/>
      <c r="F165" s="49">
        <v>1</v>
      </c>
      <c r="G165" s="47" t="s">
        <v>220</v>
      </c>
      <c r="H165" s="47" t="s">
        <v>352</v>
      </c>
      <c r="I165" s="47" t="s">
        <v>352</v>
      </c>
      <c r="J165" s="64">
        <v>7876.11</v>
      </c>
      <c r="K165" s="52">
        <v>249.97</v>
      </c>
      <c r="L165" s="159" t="s">
        <v>28</v>
      </c>
      <c r="M165" s="49" t="s">
        <v>335</v>
      </c>
      <c r="N165" s="1">
        <v>10</v>
      </c>
    </row>
    <row r="166" spans="1:14">
      <c r="A166" s="14">
        <v>161</v>
      </c>
      <c r="B166" s="47" t="s">
        <v>353</v>
      </c>
      <c r="C166" s="157" t="s">
        <v>354</v>
      </c>
      <c r="D166" s="49"/>
      <c r="E166" s="48"/>
      <c r="F166" s="49">
        <v>1</v>
      </c>
      <c r="G166" s="47" t="s">
        <v>215</v>
      </c>
      <c r="H166" s="47" t="s">
        <v>352</v>
      </c>
      <c r="I166" s="47" t="s">
        <v>352</v>
      </c>
      <c r="J166" s="64">
        <v>2831.86</v>
      </c>
      <c r="K166" s="52">
        <v>0</v>
      </c>
      <c r="L166" s="159" t="s">
        <v>28</v>
      </c>
      <c r="M166" s="49" t="s">
        <v>335</v>
      </c>
      <c r="N166" s="1">
        <v>10</v>
      </c>
    </row>
    <row r="167" spans="1:14">
      <c r="A167" s="14">
        <v>162</v>
      </c>
      <c r="B167" s="47" t="s">
        <v>355</v>
      </c>
      <c r="C167" s="157" t="s">
        <v>356</v>
      </c>
      <c r="D167" s="61"/>
      <c r="E167" s="48"/>
      <c r="F167" s="49">
        <v>1</v>
      </c>
      <c r="G167" s="47" t="s">
        <v>220</v>
      </c>
      <c r="H167" s="47" t="s">
        <v>357</v>
      </c>
      <c r="I167" s="47" t="s">
        <v>357</v>
      </c>
      <c r="J167" s="64">
        <v>3106.8</v>
      </c>
      <c r="K167" s="52">
        <v>0</v>
      </c>
      <c r="L167" s="159" t="s">
        <v>28</v>
      </c>
      <c r="M167" s="49" t="s">
        <v>358</v>
      </c>
      <c r="N167" s="1">
        <v>10</v>
      </c>
    </row>
    <row r="168" spans="1:14">
      <c r="A168" s="14">
        <v>163</v>
      </c>
      <c r="B168" s="47" t="s">
        <v>359</v>
      </c>
      <c r="C168" s="157" t="s">
        <v>360</v>
      </c>
      <c r="D168" s="61"/>
      <c r="E168" s="48"/>
      <c r="F168" s="49">
        <v>1</v>
      </c>
      <c r="G168" s="47" t="s">
        <v>220</v>
      </c>
      <c r="H168" s="47" t="s">
        <v>361</v>
      </c>
      <c r="I168" s="47" t="s">
        <v>361</v>
      </c>
      <c r="J168" s="64">
        <v>2026.55</v>
      </c>
      <c r="K168" s="52">
        <v>337.55</v>
      </c>
      <c r="L168" s="159" t="s">
        <v>28</v>
      </c>
      <c r="M168" s="49" t="s">
        <v>362</v>
      </c>
      <c r="N168" s="1">
        <v>10</v>
      </c>
    </row>
    <row r="169" spans="1:14">
      <c r="A169" s="14">
        <v>164</v>
      </c>
      <c r="B169" s="47" t="s">
        <v>363</v>
      </c>
      <c r="C169" s="157" t="s">
        <v>364</v>
      </c>
      <c r="D169" s="61"/>
      <c r="E169" s="48"/>
      <c r="F169" s="49">
        <v>1</v>
      </c>
      <c r="G169" s="47" t="s">
        <v>365</v>
      </c>
      <c r="H169" s="47" t="s">
        <v>361</v>
      </c>
      <c r="I169" s="47" t="s">
        <v>361</v>
      </c>
      <c r="J169" s="64">
        <v>2038.83</v>
      </c>
      <c r="K169" s="52">
        <v>0</v>
      </c>
      <c r="L169" s="159" t="s">
        <v>28</v>
      </c>
      <c r="M169" s="49" t="s">
        <v>362</v>
      </c>
      <c r="N169" s="1">
        <v>0</v>
      </c>
    </row>
    <row r="170" spans="1:14">
      <c r="A170" s="14">
        <v>165</v>
      </c>
      <c r="B170" s="47" t="s">
        <v>366</v>
      </c>
      <c r="C170" s="157" t="s">
        <v>364</v>
      </c>
      <c r="D170" s="61"/>
      <c r="E170" s="48"/>
      <c r="F170" s="49">
        <v>1</v>
      </c>
      <c r="G170" s="47" t="s">
        <v>365</v>
      </c>
      <c r="H170" s="47" t="s">
        <v>361</v>
      </c>
      <c r="I170" s="47" t="s">
        <v>361</v>
      </c>
      <c r="J170" s="64">
        <v>2038.83</v>
      </c>
      <c r="K170" s="52">
        <v>0</v>
      </c>
      <c r="L170" s="159" t="s">
        <v>28</v>
      </c>
      <c r="M170" s="49" t="s">
        <v>362</v>
      </c>
      <c r="N170" s="1">
        <v>0</v>
      </c>
    </row>
    <row r="171" spans="1:14">
      <c r="A171" s="14">
        <v>166</v>
      </c>
      <c r="B171" s="47" t="s">
        <v>367</v>
      </c>
      <c r="C171" s="157" t="s">
        <v>364</v>
      </c>
      <c r="D171" s="61"/>
      <c r="E171" s="48"/>
      <c r="F171" s="49">
        <v>1</v>
      </c>
      <c r="G171" s="47" t="s">
        <v>365</v>
      </c>
      <c r="H171" s="47" t="s">
        <v>361</v>
      </c>
      <c r="I171" s="47" t="s">
        <v>361</v>
      </c>
      <c r="J171" s="64">
        <v>2038.83</v>
      </c>
      <c r="K171" s="52">
        <v>0</v>
      </c>
      <c r="L171" s="159" t="s">
        <v>28</v>
      </c>
      <c r="M171" s="49" t="s">
        <v>362</v>
      </c>
      <c r="N171" s="1">
        <v>0</v>
      </c>
    </row>
    <row r="172" spans="1:14">
      <c r="A172" s="14">
        <v>167</v>
      </c>
      <c r="B172" s="47" t="s">
        <v>368</v>
      </c>
      <c r="C172" s="157" t="s">
        <v>364</v>
      </c>
      <c r="D172" s="49"/>
      <c r="E172" s="48"/>
      <c r="F172" s="49">
        <v>1</v>
      </c>
      <c r="G172" s="47" t="s">
        <v>365</v>
      </c>
      <c r="H172" s="47" t="s">
        <v>361</v>
      </c>
      <c r="I172" s="47" t="s">
        <v>361</v>
      </c>
      <c r="J172" s="64">
        <v>2038.83</v>
      </c>
      <c r="K172" s="52">
        <v>0</v>
      </c>
      <c r="L172" s="159" t="s">
        <v>28</v>
      </c>
      <c r="M172" s="49" t="s">
        <v>362</v>
      </c>
      <c r="N172" s="1">
        <v>0</v>
      </c>
    </row>
    <row r="173" spans="1:14">
      <c r="A173" s="14">
        <v>168</v>
      </c>
      <c r="B173" s="47" t="s">
        <v>369</v>
      </c>
      <c r="C173" s="157" t="s">
        <v>370</v>
      </c>
      <c r="D173" s="61"/>
      <c r="E173" s="48"/>
      <c r="F173" s="49">
        <v>1</v>
      </c>
      <c r="G173" s="47" t="s">
        <v>220</v>
      </c>
      <c r="H173" s="47" t="s">
        <v>371</v>
      </c>
      <c r="I173" s="47" t="s">
        <v>371</v>
      </c>
      <c r="J173" s="64">
        <v>4250</v>
      </c>
      <c r="K173" s="52">
        <v>0</v>
      </c>
      <c r="L173" s="159" t="s">
        <v>28</v>
      </c>
      <c r="M173" s="49" t="s">
        <v>372</v>
      </c>
      <c r="N173" s="1">
        <v>50</v>
      </c>
    </row>
    <row r="174" spans="1:14">
      <c r="A174" s="14">
        <v>169</v>
      </c>
      <c r="B174" s="47" t="s">
        <v>373</v>
      </c>
      <c r="C174" s="157" t="s">
        <v>289</v>
      </c>
      <c r="D174" s="61"/>
      <c r="E174" s="48"/>
      <c r="F174" s="49">
        <v>1</v>
      </c>
      <c r="G174" s="47" t="s">
        <v>220</v>
      </c>
      <c r="H174" s="47" t="s">
        <v>374</v>
      </c>
      <c r="I174" s="47" t="s">
        <v>374</v>
      </c>
      <c r="J174" s="64">
        <v>3780</v>
      </c>
      <c r="K174" s="52">
        <v>0</v>
      </c>
      <c r="L174" s="159" t="s">
        <v>28</v>
      </c>
      <c r="M174" s="49" t="s">
        <v>375</v>
      </c>
      <c r="N174" s="1">
        <v>50</v>
      </c>
    </row>
    <row r="175" ht="24.75" spans="1:14">
      <c r="A175" s="14">
        <v>170</v>
      </c>
      <c r="B175" s="47" t="s">
        <v>376</v>
      </c>
      <c r="C175" s="174" t="s">
        <v>377</v>
      </c>
      <c r="D175" s="49"/>
      <c r="E175" s="48"/>
      <c r="F175" s="49">
        <v>1</v>
      </c>
      <c r="G175" s="47" t="s">
        <v>220</v>
      </c>
      <c r="H175" s="47" t="s">
        <v>378</v>
      </c>
      <c r="I175" s="47" t="s">
        <v>378</v>
      </c>
      <c r="J175" s="64">
        <v>1946.9</v>
      </c>
      <c r="K175" s="52">
        <v>0</v>
      </c>
      <c r="L175" s="159" t="s">
        <v>28</v>
      </c>
      <c r="M175" s="49" t="s">
        <v>379</v>
      </c>
      <c r="N175" s="1">
        <v>50</v>
      </c>
    </row>
    <row r="176" spans="1:14">
      <c r="A176" s="14">
        <v>171</v>
      </c>
      <c r="B176" s="47" t="s">
        <v>380</v>
      </c>
      <c r="C176" s="157" t="s">
        <v>381</v>
      </c>
      <c r="D176" s="49"/>
      <c r="E176" s="48"/>
      <c r="F176" s="49">
        <v>1</v>
      </c>
      <c r="G176" s="47" t="s">
        <v>220</v>
      </c>
      <c r="H176" s="47" t="s">
        <v>382</v>
      </c>
      <c r="I176" s="47" t="s">
        <v>382</v>
      </c>
      <c r="J176" s="64">
        <v>9557.52</v>
      </c>
      <c r="K176" s="52">
        <v>938.58</v>
      </c>
      <c r="L176" s="159" t="s">
        <v>28</v>
      </c>
      <c r="M176" s="49" t="s">
        <v>383</v>
      </c>
      <c r="N176" s="1">
        <v>50</v>
      </c>
    </row>
    <row r="177" spans="1:14">
      <c r="A177" s="14">
        <v>172</v>
      </c>
      <c r="B177" s="47" t="s">
        <v>384</v>
      </c>
      <c r="C177" s="157" t="s">
        <v>385</v>
      </c>
      <c r="D177" s="49"/>
      <c r="E177" s="48"/>
      <c r="F177" s="49">
        <v>1</v>
      </c>
      <c r="G177" s="47" t="s">
        <v>220</v>
      </c>
      <c r="H177" s="47" t="s">
        <v>386</v>
      </c>
      <c r="I177" s="47" t="s">
        <v>386</v>
      </c>
      <c r="J177" s="64">
        <v>3168.32</v>
      </c>
      <c r="K177" s="52">
        <v>417</v>
      </c>
      <c r="L177" s="159" t="s">
        <v>28</v>
      </c>
      <c r="M177" s="49" t="s">
        <v>383</v>
      </c>
      <c r="N177" s="1">
        <v>10</v>
      </c>
    </row>
    <row r="178" spans="1:14">
      <c r="A178" s="14">
        <v>173</v>
      </c>
      <c r="B178" s="47" t="s">
        <v>387</v>
      </c>
      <c r="C178" s="157" t="s">
        <v>385</v>
      </c>
      <c r="D178" s="49"/>
      <c r="E178" s="48"/>
      <c r="F178" s="49">
        <v>1</v>
      </c>
      <c r="G178" s="47" t="s">
        <v>220</v>
      </c>
      <c r="H178" s="47" t="s">
        <v>386</v>
      </c>
      <c r="I178" s="47" t="s">
        <v>386</v>
      </c>
      <c r="J178" s="64">
        <v>3168.32</v>
      </c>
      <c r="K178" s="52">
        <v>417</v>
      </c>
      <c r="L178" s="159" t="s">
        <v>28</v>
      </c>
      <c r="M178" s="49" t="s">
        <v>383</v>
      </c>
      <c r="N178" s="1">
        <v>10</v>
      </c>
    </row>
    <row r="179" spans="1:14">
      <c r="A179" s="14">
        <v>174</v>
      </c>
      <c r="B179" s="47" t="s">
        <v>388</v>
      </c>
      <c r="C179" s="157" t="s">
        <v>385</v>
      </c>
      <c r="D179" s="49"/>
      <c r="E179" s="48"/>
      <c r="F179" s="49">
        <v>1</v>
      </c>
      <c r="G179" s="47" t="s">
        <v>220</v>
      </c>
      <c r="H179" s="47" t="s">
        <v>386</v>
      </c>
      <c r="I179" s="47" t="s">
        <v>386</v>
      </c>
      <c r="J179" s="64">
        <v>3168.31</v>
      </c>
      <c r="K179" s="52">
        <v>585.52</v>
      </c>
      <c r="L179" s="159" t="s">
        <v>28</v>
      </c>
      <c r="M179" s="49" t="s">
        <v>383</v>
      </c>
      <c r="N179" s="1">
        <v>10</v>
      </c>
    </row>
    <row r="180" spans="1:14">
      <c r="A180" s="14">
        <v>175</v>
      </c>
      <c r="B180" s="47" t="s">
        <v>389</v>
      </c>
      <c r="C180" s="157" t="s">
        <v>385</v>
      </c>
      <c r="D180" s="49"/>
      <c r="E180" s="48"/>
      <c r="F180" s="49">
        <v>1</v>
      </c>
      <c r="G180" s="47" t="s">
        <v>220</v>
      </c>
      <c r="H180" s="47" t="s">
        <v>386</v>
      </c>
      <c r="I180" s="47" t="s">
        <v>386</v>
      </c>
      <c r="J180" s="64">
        <v>3168.32</v>
      </c>
      <c r="K180" s="52">
        <v>417</v>
      </c>
      <c r="L180" s="159" t="s">
        <v>28</v>
      </c>
      <c r="M180" s="49" t="s">
        <v>383</v>
      </c>
      <c r="N180" s="1">
        <v>10</v>
      </c>
    </row>
    <row r="181" spans="1:14">
      <c r="A181" s="14">
        <v>176</v>
      </c>
      <c r="B181" s="47" t="s">
        <v>390</v>
      </c>
      <c r="C181" s="157" t="s">
        <v>391</v>
      </c>
      <c r="D181" s="61" t="s">
        <v>392</v>
      </c>
      <c r="E181" s="48"/>
      <c r="F181" s="49">
        <v>1</v>
      </c>
      <c r="G181" s="47" t="s">
        <v>220</v>
      </c>
      <c r="H181" s="47" t="s">
        <v>393</v>
      </c>
      <c r="I181" s="47" t="s">
        <v>393</v>
      </c>
      <c r="J181" s="64">
        <v>3239.68</v>
      </c>
      <c r="K181" s="52">
        <v>264</v>
      </c>
      <c r="L181" s="159" t="s">
        <v>28</v>
      </c>
      <c r="M181" s="49" t="s">
        <v>383</v>
      </c>
      <c r="N181" s="1">
        <v>10</v>
      </c>
    </row>
    <row r="182" spans="1:14">
      <c r="A182" s="14">
        <v>177</v>
      </c>
      <c r="B182" s="47" t="s">
        <v>394</v>
      </c>
      <c r="C182" s="157" t="s">
        <v>391</v>
      </c>
      <c r="D182" s="168" t="s">
        <v>392</v>
      </c>
      <c r="E182" s="48"/>
      <c r="F182" s="49">
        <v>1</v>
      </c>
      <c r="G182" s="47" t="s">
        <v>220</v>
      </c>
      <c r="H182" s="47" t="s">
        <v>393</v>
      </c>
      <c r="I182" s="47" t="s">
        <v>393</v>
      </c>
      <c r="J182" s="64">
        <v>3239.68</v>
      </c>
      <c r="K182" s="52">
        <v>264</v>
      </c>
      <c r="L182" s="159" t="s">
        <v>28</v>
      </c>
      <c r="M182" s="49" t="s">
        <v>383</v>
      </c>
      <c r="N182" s="1">
        <v>10</v>
      </c>
    </row>
    <row r="183" spans="1:14">
      <c r="A183" s="14">
        <v>178</v>
      </c>
      <c r="B183" s="47" t="s">
        <v>395</v>
      </c>
      <c r="C183" s="157" t="s">
        <v>396</v>
      </c>
      <c r="D183" s="49"/>
      <c r="E183" s="48"/>
      <c r="F183" s="49">
        <v>1</v>
      </c>
      <c r="G183" s="47" t="s">
        <v>220</v>
      </c>
      <c r="H183" s="47" t="s">
        <v>397</v>
      </c>
      <c r="I183" s="47" t="s">
        <v>397</v>
      </c>
      <c r="J183" s="64">
        <v>3959.41</v>
      </c>
      <c r="K183" s="52">
        <v>322.63</v>
      </c>
      <c r="L183" s="159" t="s">
        <v>28</v>
      </c>
      <c r="M183" s="49" t="s">
        <v>383</v>
      </c>
      <c r="N183" s="1">
        <v>40</v>
      </c>
    </row>
    <row r="184" spans="1:14">
      <c r="A184" s="14">
        <v>179</v>
      </c>
      <c r="B184" s="47" t="s">
        <v>398</v>
      </c>
      <c r="C184" s="55" t="s">
        <v>399</v>
      </c>
      <c r="D184" s="49"/>
      <c r="E184" s="48"/>
      <c r="F184" s="49">
        <v>1</v>
      </c>
      <c r="G184" s="49" t="s">
        <v>400</v>
      </c>
      <c r="H184" s="66">
        <v>37469</v>
      </c>
      <c r="I184" s="66">
        <v>37469</v>
      </c>
      <c r="J184" s="175">
        <v>6100</v>
      </c>
      <c r="K184" s="52">
        <v>0</v>
      </c>
      <c r="L184" s="159" t="s">
        <v>28</v>
      </c>
      <c r="M184" s="50" t="s">
        <v>401</v>
      </c>
      <c r="N184" s="1">
        <v>300</v>
      </c>
    </row>
    <row r="185" spans="1:14">
      <c r="A185" s="14">
        <v>180</v>
      </c>
      <c r="B185" s="47" t="s">
        <v>402</v>
      </c>
      <c r="C185" s="55" t="s">
        <v>403</v>
      </c>
      <c r="D185" s="61"/>
      <c r="E185" s="48"/>
      <c r="F185" s="49">
        <v>1</v>
      </c>
      <c r="G185" s="49" t="s">
        <v>400</v>
      </c>
      <c r="H185" s="66">
        <v>38322</v>
      </c>
      <c r="I185" s="66">
        <v>38322</v>
      </c>
      <c r="J185" s="175">
        <v>4180</v>
      </c>
      <c r="K185" s="52">
        <v>0</v>
      </c>
      <c r="L185" s="159" t="s">
        <v>28</v>
      </c>
      <c r="M185" s="50" t="s">
        <v>401</v>
      </c>
      <c r="N185" s="1">
        <v>30</v>
      </c>
    </row>
    <row r="186" spans="1:14">
      <c r="A186" s="14">
        <v>181</v>
      </c>
      <c r="B186" s="47" t="s">
        <v>404</v>
      </c>
      <c r="C186" s="55" t="s">
        <v>405</v>
      </c>
      <c r="D186" s="61"/>
      <c r="E186" s="48"/>
      <c r="F186" s="49">
        <v>1</v>
      </c>
      <c r="G186" s="49" t="s">
        <v>400</v>
      </c>
      <c r="H186" s="66">
        <v>38412</v>
      </c>
      <c r="I186" s="66">
        <v>38412</v>
      </c>
      <c r="J186" s="175">
        <v>2350</v>
      </c>
      <c r="K186" s="52">
        <v>0</v>
      </c>
      <c r="L186" s="159" t="s">
        <v>28</v>
      </c>
      <c r="M186" s="50" t="s">
        <v>401</v>
      </c>
      <c r="N186" s="1">
        <v>30</v>
      </c>
    </row>
    <row r="187" spans="1:14">
      <c r="A187" s="14">
        <v>182</v>
      </c>
      <c r="B187" s="47" t="s">
        <v>406</v>
      </c>
      <c r="C187" s="55" t="s">
        <v>407</v>
      </c>
      <c r="D187" s="61"/>
      <c r="E187" s="48"/>
      <c r="F187" s="49">
        <v>1</v>
      </c>
      <c r="G187" s="49" t="s">
        <v>400</v>
      </c>
      <c r="H187" s="66">
        <v>40087</v>
      </c>
      <c r="I187" s="66">
        <v>40087</v>
      </c>
      <c r="J187" s="175">
        <v>4050</v>
      </c>
      <c r="K187" s="52">
        <v>0</v>
      </c>
      <c r="L187" s="159" t="s">
        <v>28</v>
      </c>
      <c r="M187" s="50" t="s">
        <v>401</v>
      </c>
      <c r="N187" s="1">
        <v>30</v>
      </c>
    </row>
    <row r="188" spans="1:14">
      <c r="A188" s="14">
        <v>183</v>
      </c>
      <c r="B188" s="47" t="s">
        <v>408</v>
      </c>
      <c r="C188" s="55" t="s">
        <v>409</v>
      </c>
      <c r="D188" s="61"/>
      <c r="E188" s="48"/>
      <c r="F188" s="49">
        <v>1</v>
      </c>
      <c r="G188" s="49" t="s">
        <v>410</v>
      </c>
      <c r="H188" s="66">
        <v>35765</v>
      </c>
      <c r="I188" s="66">
        <v>35765</v>
      </c>
      <c r="J188" s="175">
        <v>10000</v>
      </c>
      <c r="K188" s="52">
        <v>0</v>
      </c>
      <c r="L188" s="159" t="s">
        <v>28</v>
      </c>
      <c r="M188" s="50" t="s">
        <v>401</v>
      </c>
      <c r="N188" s="1">
        <v>5</v>
      </c>
    </row>
    <row r="189" spans="1:14">
      <c r="A189" s="14">
        <v>184</v>
      </c>
      <c r="B189" s="47" t="s">
        <v>411</v>
      </c>
      <c r="C189" s="55" t="s">
        <v>403</v>
      </c>
      <c r="D189" s="49"/>
      <c r="E189" s="48"/>
      <c r="F189" s="49">
        <v>1</v>
      </c>
      <c r="G189" s="49" t="s">
        <v>400</v>
      </c>
      <c r="H189" s="66">
        <v>38322</v>
      </c>
      <c r="I189" s="66">
        <v>38322</v>
      </c>
      <c r="J189" s="175">
        <v>4100</v>
      </c>
      <c r="K189" s="52">
        <v>0</v>
      </c>
      <c r="L189" s="159" t="s">
        <v>28</v>
      </c>
      <c r="M189" s="50" t="s">
        <v>401</v>
      </c>
      <c r="N189" s="1">
        <v>50</v>
      </c>
    </row>
    <row r="190" spans="1:14">
      <c r="A190" s="14">
        <v>185</v>
      </c>
      <c r="B190" s="47" t="s">
        <v>412</v>
      </c>
      <c r="C190" s="55" t="s">
        <v>413</v>
      </c>
      <c r="D190" s="49"/>
      <c r="E190" s="48"/>
      <c r="F190" s="49">
        <v>1</v>
      </c>
      <c r="G190" s="49" t="s">
        <v>400</v>
      </c>
      <c r="H190" s="66">
        <v>40087</v>
      </c>
      <c r="I190" s="66">
        <v>40087</v>
      </c>
      <c r="J190" s="175">
        <v>3250</v>
      </c>
      <c r="K190" s="52">
        <v>0</v>
      </c>
      <c r="L190" s="159" t="s">
        <v>28</v>
      </c>
      <c r="M190" s="50" t="s">
        <v>401</v>
      </c>
      <c r="N190" s="1">
        <v>30</v>
      </c>
    </row>
    <row r="191" spans="1:14">
      <c r="A191" s="14">
        <v>186</v>
      </c>
      <c r="B191" s="47" t="s">
        <v>414</v>
      </c>
      <c r="C191" s="55" t="s">
        <v>53</v>
      </c>
      <c r="D191" s="49"/>
      <c r="E191" s="48"/>
      <c r="F191" s="49">
        <v>1</v>
      </c>
      <c r="G191" s="49" t="s">
        <v>400</v>
      </c>
      <c r="H191" s="66">
        <v>43009</v>
      </c>
      <c r="I191" s="66">
        <v>43009</v>
      </c>
      <c r="J191" s="175">
        <v>4823</v>
      </c>
      <c r="K191" s="52">
        <v>0</v>
      </c>
      <c r="L191" s="159" t="s">
        <v>28</v>
      </c>
      <c r="M191" s="50" t="s">
        <v>401</v>
      </c>
      <c r="N191" s="1">
        <v>30</v>
      </c>
    </row>
    <row r="192" spans="1:14">
      <c r="A192" s="14">
        <v>187</v>
      </c>
      <c r="B192" s="47" t="s">
        <v>415</v>
      </c>
      <c r="C192" s="55" t="s">
        <v>53</v>
      </c>
      <c r="D192" s="61"/>
      <c r="E192" s="48"/>
      <c r="F192" s="49">
        <v>1</v>
      </c>
      <c r="G192" s="49" t="s">
        <v>400</v>
      </c>
      <c r="H192" s="66">
        <v>38322</v>
      </c>
      <c r="I192" s="66">
        <v>38322</v>
      </c>
      <c r="J192" s="175">
        <v>4100</v>
      </c>
      <c r="K192" s="52">
        <v>0</v>
      </c>
      <c r="L192" s="159" t="s">
        <v>28</v>
      </c>
      <c r="M192" s="50" t="s">
        <v>401</v>
      </c>
      <c r="N192" s="1">
        <v>30</v>
      </c>
    </row>
    <row r="193" spans="1:14">
      <c r="A193" s="14">
        <v>188</v>
      </c>
      <c r="B193" s="47" t="s">
        <v>398</v>
      </c>
      <c r="C193" s="59" t="s">
        <v>416</v>
      </c>
      <c r="D193" s="49"/>
      <c r="E193" s="48"/>
      <c r="F193" s="49">
        <v>1</v>
      </c>
      <c r="G193" s="49" t="s">
        <v>220</v>
      </c>
      <c r="H193" s="176">
        <v>38108</v>
      </c>
      <c r="I193" s="176">
        <v>38108</v>
      </c>
      <c r="J193" s="52">
        <v>1800</v>
      </c>
      <c r="K193" s="52">
        <v>0</v>
      </c>
      <c r="L193" s="159" t="s">
        <v>28</v>
      </c>
      <c r="M193" s="49" t="s">
        <v>417</v>
      </c>
      <c r="N193" s="1">
        <v>30</v>
      </c>
    </row>
    <row r="194" spans="1:14">
      <c r="A194" s="14">
        <v>189</v>
      </c>
      <c r="B194" s="47" t="s">
        <v>402</v>
      </c>
      <c r="C194" s="55" t="s">
        <v>418</v>
      </c>
      <c r="D194" s="61"/>
      <c r="E194" s="48"/>
      <c r="F194" s="49">
        <v>1</v>
      </c>
      <c r="G194" s="49" t="s">
        <v>220</v>
      </c>
      <c r="H194" s="176">
        <v>41306</v>
      </c>
      <c r="I194" s="176">
        <v>41306</v>
      </c>
      <c r="J194" s="52">
        <v>9999</v>
      </c>
      <c r="K194" s="52">
        <v>0</v>
      </c>
      <c r="L194" s="159" t="s">
        <v>28</v>
      </c>
      <c r="M194" s="49" t="s">
        <v>417</v>
      </c>
      <c r="N194" s="1">
        <v>30</v>
      </c>
    </row>
    <row r="195" spans="1:14">
      <c r="A195" s="14">
        <v>190</v>
      </c>
      <c r="B195" s="47" t="s">
        <v>404</v>
      </c>
      <c r="C195" s="59" t="s">
        <v>419</v>
      </c>
      <c r="D195" s="61"/>
      <c r="E195" s="48"/>
      <c r="F195" s="49">
        <v>1</v>
      </c>
      <c r="G195" s="49" t="s">
        <v>215</v>
      </c>
      <c r="H195" s="176">
        <v>42036</v>
      </c>
      <c r="I195" s="176">
        <v>42036</v>
      </c>
      <c r="J195" s="52">
        <v>9200</v>
      </c>
      <c r="K195" s="52">
        <v>0</v>
      </c>
      <c r="L195" s="159" t="s">
        <v>28</v>
      </c>
      <c r="M195" s="49" t="s">
        <v>417</v>
      </c>
      <c r="N195" s="1">
        <v>500</v>
      </c>
    </row>
    <row r="196" spans="1:14">
      <c r="A196" s="14">
        <v>191</v>
      </c>
      <c r="B196" s="47" t="s">
        <v>420</v>
      </c>
      <c r="C196" s="59" t="s">
        <v>333</v>
      </c>
      <c r="D196" s="61"/>
      <c r="E196" s="48"/>
      <c r="F196" s="49">
        <v>1</v>
      </c>
      <c r="G196" s="49" t="s">
        <v>220</v>
      </c>
      <c r="H196" s="176">
        <v>41030</v>
      </c>
      <c r="I196" s="176">
        <v>41030</v>
      </c>
      <c r="J196" s="52">
        <v>7000</v>
      </c>
      <c r="K196" s="52">
        <v>0</v>
      </c>
      <c r="L196" s="159" t="s">
        <v>28</v>
      </c>
      <c r="M196" s="49" t="s">
        <v>417</v>
      </c>
      <c r="N196" s="1">
        <v>50</v>
      </c>
    </row>
    <row r="197" spans="1:14">
      <c r="A197" s="14">
        <v>192</v>
      </c>
      <c r="B197" s="232" t="s">
        <v>421</v>
      </c>
      <c r="C197" s="178" t="s">
        <v>422</v>
      </c>
      <c r="D197" s="71"/>
      <c r="E197" s="71"/>
      <c r="F197" s="179">
        <v>1</v>
      </c>
      <c r="G197" s="78" t="s">
        <v>220</v>
      </c>
      <c r="H197" s="74">
        <v>41687</v>
      </c>
      <c r="I197" s="74">
        <v>41687</v>
      </c>
      <c r="J197" s="75">
        <v>5500</v>
      </c>
      <c r="K197" s="75">
        <v>0</v>
      </c>
      <c r="L197" s="180" t="s">
        <v>423</v>
      </c>
      <c r="M197" s="78" t="s">
        <v>424</v>
      </c>
      <c r="N197" s="1">
        <v>30</v>
      </c>
    </row>
    <row r="198" spans="1:14">
      <c r="A198" s="14">
        <v>193</v>
      </c>
      <c r="B198" s="232" t="s">
        <v>425</v>
      </c>
      <c r="C198" s="178" t="s">
        <v>426</v>
      </c>
      <c r="D198" s="71"/>
      <c r="E198" s="71"/>
      <c r="F198" s="179">
        <v>1</v>
      </c>
      <c r="G198" s="78" t="s">
        <v>220</v>
      </c>
      <c r="H198" s="74">
        <v>41687</v>
      </c>
      <c r="I198" s="74">
        <v>41687</v>
      </c>
      <c r="J198" s="75">
        <v>2450</v>
      </c>
      <c r="K198" s="75">
        <v>0</v>
      </c>
      <c r="L198" s="180" t="s">
        <v>423</v>
      </c>
      <c r="M198" s="78" t="s">
        <v>424</v>
      </c>
      <c r="N198" s="1">
        <v>50</v>
      </c>
    </row>
    <row r="199" spans="1:14">
      <c r="A199" s="14">
        <v>194</v>
      </c>
      <c r="B199" s="232" t="s">
        <v>427</v>
      </c>
      <c r="C199" s="178" t="s">
        <v>428</v>
      </c>
      <c r="D199" s="71"/>
      <c r="E199" s="71"/>
      <c r="F199" s="179">
        <v>1</v>
      </c>
      <c r="G199" s="78" t="s">
        <v>215</v>
      </c>
      <c r="H199" s="74">
        <v>37338</v>
      </c>
      <c r="I199" s="74">
        <v>37338</v>
      </c>
      <c r="J199" s="75">
        <v>4260</v>
      </c>
      <c r="K199" s="75">
        <v>426</v>
      </c>
      <c r="L199" s="180" t="s">
        <v>423</v>
      </c>
      <c r="M199" s="78" t="s">
        <v>424</v>
      </c>
      <c r="N199" s="1">
        <v>20</v>
      </c>
    </row>
    <row r="200" spans="1:14">
      <c r="A200" s="14">
        <v>195</v>
      </c>
      <c r="B200" s="232" t="s">
        <v>429</v>
      </c>
      <c r="C200" s="178" t="s">
        <v>430</v>
      </c>
      <c r="D200" s="71"/>
      <c r="E200" s="71"/>
      <c r="F200" s="179">
        <v>1</v>
      </c>
      <c r="G200" s="78" t="s">
        <v>215</v>
      </c>
      <c r="H200" s="74">
        <v>39410</v>
      </c>
      <c r="I200" s="74">
        <v>39410</v>
      </c>
      <c r="J200" s="75">
        <v>27000</v>
      </c>
      <c r="K200" s="75">
        <v>2700</v>
      </c>
      <c r="L200" s="180" t="s">
        <v>423</v>
      </c>
      <c r="M200" s="78" t="s">
        <v>424</v>
      </c>
      <c r="N200" s="1">
        <v>20</v>
      </c>
    </row>
    <row r="201" spans="1:14">
      <c r="A201" s="14">
        <v>196</v>
      </c>
      <c r="B201" s="232" t="s">
        <v>431</v>
      </c>
      <c r="C201" s="178" t="s">
        <v>232</v>
      </c>
      <c r="D201" s="71"/>
      <c r="E201" s="71"/>
      <c r="F201" s="179">
        <v>1</v>
      </c>
      <c r="G201" s="78" t="s">
        <v>215</v>
      </c>
      <c r="H201" s="74">
        <v>40231</v>
      </c>
      <c r="I201" s="74">
        <v>40231</v>
      </c>
      <c r="J201" s="75">
        <v>9000</v>
      </c>
      <c r="K201" s="75">
        <v>900</v>
      </c>
      <c r="L201" s="180" t="s">
        <v>423</v>
      </c>
      <c r="M201" s="78" t="s">
        <v>424</v>
      </c>
      <c r="N201" s="1">
        <v>10</v>
      </c>
    </row>
    <row r="202" spans="1:14">
      <c r="A202" s="14">
        <v>197</v>
      </c>
      <c r="B202" s="232" t="s">
        <v>432</v>
      </c>
      <c r="C202" s="178" t="s">
        <v>433</v>
      </c>
      <c r="D202" s="71"/>
      <c r="E202" s="71"/>
      <c r="F202" s="179">
        <v>1</v>
      </c>
      <c r="G202" s="78" t="s">
        <v>215</v>
      </c>
      <c r="H202" s="74">
        <v>40617</v>
      </c>
      <c r="I202" s="74">
        <v>40617</v>
      </c>
      <c r="J202" s="75">
        <v>3440</v>
      </c>
      <c r="K202" s="75">
        <v>344</v>
      </c>
      <c r="L202" s="180" t="s">
        <v>423</v>
      </c>
      <c r="M202" s="78" t="s">
        <v>424</v>
      </c>
      <c r="N202" s="1">
        <v>30</v>
      </c>
    </row>
    <row r="203" spans="1:14">
      <c r="A203" s="14">
        <v>198</v>
      </c>
      <c r="B203" s="232" t="s">
        <v>434</v>
      </c>
      <c r="C203" s="178" t="s">
        <v>435</v>
      </c>
      <c r="D203" s="71"/>
      <c r="E203" s="71"/>
      <c r="F203" s="179">
        <v>1</v>
      </c>
      <c r="G203" s="78" t="s">
        <v>215</v>
      </c>
      <c r="H203" s="74">
        <v>40744</v>
      </c>
      <c r="I203" s="74">
        <v>40744</v>
      </c>
      <c r="J203" s="75">
        <v>2125</v>
      </c>
      <c r="K203" s="75">
        <v>212.5</v>
      </c>
      <c r="L203" s="180" t="s">
        <v>423</v>
      </c>
      <c r="M203" s="78" t="s">
        <v>424</v>
      </c>
      <c r="N203" s="1">
        <v>300</v>
      </c>
    </row>
    <row r="204" spans="1:14">
      <c r="A204" s="14">
        <v>199</v>
      </c>
      <c r="B204" s="232" t="s">
        <v>436</v>
      </c>
      <c r="C204" s="178" t="s">
        <v>435</v>
      </c>
      <c r="D204" s="71"/>
      <c r="E204" s="71"/>
      <c r="F204" s="179">
        <v>1</v>
      </c>
      <c r="G204" s="78" t="s">
        <v>215</v>
      </c>
      <c r="H204" s="74">
        <v>40744</v>
      </c>
      <c r="I204" s="74">
        <v>40744</v>
      </c>
      <c r="J204" s="75">
        <v>2125</v>
      </c>
      <c r="K204" s="75">
        <v>212.5</v>
      </c>
      <c r="L204" s="180" t="s">
        <v>423</v>
      </c>
      <c r="M204" s="78" t="s">
        <v>424</v>
      </c>
      <c r="N204" s="1">
        <v>300</v>
      </c>
    </row>
    <row r="205" spans="1:14">
      <c r="A205" s="14">
        <v>200</v>
      </c>
      <c r="B205" s="232" t="s">
        <v>437</v>
      </c>
      <c r="C205" s="178" t="s">
        <v>435</v>
      </c>
      <c r="D205" s="71"/>
      <c r="E205" s="71"/>
      <c r="F205" s="179">
        <v>1</v>
      </c>
      <c r="G205" s="78" t="s">
        <v>215</v>
      </c>
      <c r="H205" s="74">
        <v>40744</v>
      </c>
      <c r="I205" s="74">
        <v>40744</v>
      </c>
      <c r="J205" s="75">
        <v>2125</v>
      </c>
      <c r="K205" s="75">
        <v>212.5</v>
      </c>
      <c r="L205" s="180" t="s">
        <v>423</v>
      </c>
      <c r="M205" s="78" t="s">
        <v>424</v>
      </c>
      <c r="N205" s="1">
        <v>300</v>
      </c>
    </row>
    <row r="206" spans="1:14">
      <c r="A206" s="14">
        <v>201</v>
      </c>
      <c r="B206" s="232" t="s">
        <v>438</v>
      </c>
      <c r="C206" s="178" t="s">
        <v>439</v>
      </c>
      <c r="D206" s="71"/>
      <c r="E206" s="71"/>
      <c r="F206" s="179">
        <v>1</v>
      </c>
      <c r="G206" s="78" t="s">
        <v>215</v>
      </c>
      <c r="H206" s="74">
        <v>40992</v>
      </c>
      <c r="I206" s="74">
        <v>40992</v>
      </c>
      <c r="J206" s="75">
        <v>2180</v>
      </c>
      <c r="K206" s="75">
        <v>218</v>
      </c>
      <c r="L206" s="180" t="s">
        <v>423</v>
      </c>
      <c r="M206" s="78" t="s">
        <v>424</v>
      </c>
      <c r="N206" s="1">
        <v>30</v>
      </c>
    </row>
    <row r="207" spans="1:14">
      <c r="A207" s="14">
        <v>202</v>
      </c>
      <c r="B207" s="232" t="s">
        <v>440</v>
      </c>
      <c r="C207" s="178" t="s">
        <v>441</v>
      </c>
      <c r="D207" s="71"/>
      <c r="E207" s="71"/>
      <c r="F207" s="179">
        <v>1</v>
      </c>
      <c r="G207" s="78" t="s">
        <v>215</v>
      </c>
      <c r="H207" s="74">
        <v>41904</v>
      </c>
      <c r="I207" s="74">
        <v>41904</v>
      </c>
      <c r="J207" s="75">
        <v>2499</v>
      </c>
      <c r="K207" s="75">
        <v>249.9</v>
      </c>
      <c r="L207" s="180" t="s">
        <v>423</v>
      </c>
      <c r="M207" s="78" t="s">
        <v>424</v>
      </c>
      <c r="N207" s="1">
        <v>30</v>
      </c>
    </row>
    <row r="208" spans="1:14">
      <c r="A208" s="14">
        <v>203</v>
      </c>
      <c r="B208" s="232" t="s">
        <v>442</v>
      </c>
      <c r="C208" s="178" t="s">
        <v>441</v>
      </c>
      <c r="D208" s="71"/>
      <c r="E208" s="71"/>
      <c r="F208" s="179">
        <v>1</v>
      </c>
      <c r="G208" s="78" t="s">
        <v>215</v>
      </c>
      <c r="H208" s="74">
        <v>41904</v>
      </c>
      <c r="I208" s="74">
        <v>41904</v>
      </c>
      <c r="J208" s="75">
        <v>2499</v>
      </c>
      <c r="K208" s="75">
        <v>249.9</v>
      </c>
      <c r="L208" s="180" t="s">
        <v>423</v>
      </c>
      <c r="M208" s="78" t="s">
        <v>424</v>
      </c>
      <c r="N208" s="1">
        <v>30</v>
      </c>
    </row>
    <row r="209" spans="1:14">
      <c r="A209" s="14">
        <v>204</v>
      </c>
      <c r="B209" s="232" t="s">
        <v>443</v>
      </c>
      <c r="C209" s="178" t="s">
        <v>441</v>
      </c>
      <c r="D209" s="71"/>
      <c r="E209" s="71"/>
      <c r="F209" s="179">
        <v>1</v>
      </c>
      <c r="G209" s="78" t="s">
        <v>215</v>
      </c>
      <c r="H209" s="74">
        <v>41904</v>
      </c>
      <c r="I209" s="74">
        <v>41904</v>
      </c>
      <c r="J209" s="75">
        <v>2499</v>
      </c>
      <c r="K209" s="75">
        <v>249.9</v>
      </c>
      <c r="L209" s="180" t="s">
        <v>423</v>
      </c>
      <c r="M209" s="78" t="s">
        <v>424</v>
      </c>
      <c r="N209" s="1">
        <v>30</v>
      </c>
    </row>
    <row r="210" spans="1:14">
      <c r="A210" s="14">
        <v>205</v>
      </c>
      <c r="B210" s="232" t="s">
        <v>444</v>
      </c>
      <c r="C210" s="178" t="s">
        <v>441</v>
      </c>
      <c r="D210" s="71"/>
      <c r="E210" s="71"/>
      <c r="F210" s="179">
        <v>1</v>
      </c>
      <c r="G210" s="78" t="s">
        <v>215</v>
      </c>
      <c r="H210" s="74">
        <v>41904</v>
      </c>
      <c r="I210" s="74">
        <v>41904</v>
      </c>
      <c r="J210" s="75">
        <v>2499</v>
      </c>
      <c r="K210" s="75">
        <v>249.9</v>
      </c>
      <c r="L210" s="180" t="s">
        <v>423</v>
      </c>
      <c r="M210" s="78" t="s">
        <v>424</v>
      </c>
      <c r="N210" s="1">
        <v>30</v>
      </c>
    </row>
    <row r="211" spans="1:14">
      <c r="A211" s="14">
        <v>206</v>
      </c>
      <c r="B211" s="232" t="s">
        <v>445</v>
      </c>
      <c r="C211" s="178" t="s">
        <v>441</v>
      </c>
      <c r="D211" s="71"/>
      <c r="E211" s="71"/>
      <c r="F211" s="179">
        <v>1</v>
      </c>
      <c r="G211" s="78" t="s">
        <v>215</v>
      </c>
      <c r="H211" s="74">
        <v>41904</v>
      </c>
      <c r="I211" s="74">
        <v>41904</v>
      </c>
      <c r="J211" s="75">
        <v>2499</v>
      </c>
      <c r="K211" s="75">
        <v>249.9</v>
      </c>
      <c r="L211" s="180" t="s">
        <v>423</v>
      </c>
      <c r="M211" s="78" t="s">
        <v>424</v>
      </c>
      <c r="N211" s="1">
        <v>30</v>
      </c>
    </row>
    <row r="212" spans="1:14">
      <c r="A212" s="14">
        <v>207</v>
      </c>
      <c r="B212" s="232" t="s">
        <v>446</v>
      </c>
      <c r="C212" s="178" t="s">
        <v>441</v>
      </c>
      <c r="D212" s="71"/>
      <c r="E212" s="71"/>
      <c r="F212" s="179">
        <v>1</v>
      </c>
      <c r="G212" s="78" t="s">
        <v>215</v>
      </c>
      <c r="H212" s="74">
        <v>41904</v>
      </c>
      <c r="I212" s="74">
        <v>41904</v>
      </c>
      <c r="J212" s="75">
        <v>2499</v>
      </c>
      <c r="K212" s="75">
        <v>249.9</v>
      </c>
      <c r="L212" s="180" t="s">
        <v>423</v>
      </c>
      <c r="M212" s="78" t="s">
        <v>424</v>
      </c>
      <c r="N212" s="1">
        <v>30</v>
      </c>
    </row>
    <row r="213" spans="1:14">
      <c r="A213" s="14">
        <v>208</v>
      </c>
      <c r="B213" s="232" t="s">
        <v>447</v>
      </c>
      <c r="C213" s="178" t="s">
        <v>441</v>
      </c>
      <c r="D213" s="71"/>
      <c r="E213" s="71"/>
      <c r="F213" s="179">
        <v>1</v>
      </c>
      <c r="G213" s="78" t="s">
        <v>215</v>
      </c>
      <c r="H213" s="74">
        <v>41904</v>
      </c>
      <c r="I213" s="74">
        <v>41904</v>
      </c>
      <c r="J213" s="75">
        <v>2499</v>
      </c>
      <c r="K213" s="75">
        <v>249.9</v>
      </c>
      <c r="L213" s="180" t="s">
        <v>423</v>
      </c>
      <c r="M213" s="78" t="s">
        <v>424</v>
      </c>
      <c r="N213" s="1">
        <v>30</v>
      </c>
    </row>
    <row r="214" spans="1:14">
      <c r="A214" s="14">
        <v>209</v>
      </c>
      <c r="B214" s="232" t="s">
        <v>448</v>
      </c>
      <c r="C214" s="178" t="s">
        <v>441</v>
      </c>
      <c r="D214" s="71"/>
      <c r="E214" s="71"/>
      <c r="F214" s="179">
        <v>1</v>
      </c>
      <c r="G214" s="78" t="s">
        <v>215</v>
      </c>
      <c r="H214" s="74">
        <v>41904</v>
      </c>
      <c r="I214" s="74">
        <v>41904</v>
      </c>
      <c r="J214" s="75">
        <v>2499</v>
      </c>
      <c r="K214" s="75">
        <v>249.9</v>
      </c>
      <c r="L214" s="180" t="s">
        <v>423</v>
      </c>
      <c r="M214" s="78" t="s">
        <v>424</v>
      </c>
      <c r="N214" s="1">
        <v>30</v>
      </c>
    </row>
    <row r="215" spans="1:14">
      <c r="A215" s="14">
        <v>210</v>
      </c>
      <c r="B215" s="232" t="s">
        <v>449</v>
      </c>
      <c r="C215" s="178" t="s">
        <v>441</v>
      </c>
      <c r="D215" s="71"/>
      <c r="E215" s="71"/>
      <c r="F215" s="179">
        <v>1</v>
      </c>
      <c r="G215" s="78" t="s">
        <v>215</v>
      </c>
      <c r="H215" s="74">
        <v>41904</v>
      </c>
      <c r="I215" s="74">
        <v>41904</v>
      </c>
      <c r="J215" s="75">
        <v>2499</v>
      </c>
      <c r="K215" s="75">
        <v>249.9</v>
      </c>
      <c r="L215" s="180" t="s">
        <v>423</v>
      </c>
      <c r="M215" s="78" t="s">
        <v>424</v>
      </c>
      <c r="N215" s="1">
        <v>30</v>
      </c>
    </row>
    <row r="216" spans="1:14">
      <c r="A216" s="14">
        <v>211</v>
      </c>
      <c r="B216" s="232" t="s">
        <v>450</v>
      </c>
      <c r="C216" s="178" t="s">
        <v>441</v>
      </c>
      <c r="D216" s="71"/>
      <c r="E216" s="71"/>
      <c r="F216" s="179">
        <v>1</v>
      </c>
      <c r="G216" s="78" t="s">
        <v>215</v>
      </c>
      <c r="H216" s="74">
        <v>41904</v>
      </c>
      <c r="I216" s="74">
        <v>41904</v>
      </c>
      <c r="J216" s="75">
        <v>2499</v>
      </c>
      <c r="K216" s="75">
        <v>249.9</v>
      </c>
      <c r="L216" s="180" t="s">
        <v>423</v>
      </c>
      <c r="M216" s="78" t="s">
        <v>424</v>
      </c>
      <c r="N216" s="1">
        <v>30</v>
      </c>
    </row>
    <row r="217" spans="1:14">
      <c r="A217" s="14">
        <v>212</v>
      </c>
      <c r="B217" s="232" t="s">
        <v>451</v>
      </c>
      <c r="C217" s="178" t="s">
        <v>441</v>
      </c>
      <c r="D217" s="71"/>
      <c r="E217" s="71"/>
      <c r="F217" s="179">
        <v>1</v>
      </c>
      <c r="G217" s="78" t="s">
        <v>215</v>
      </c>
      <c r="H217" s="74">
        <v>41904</v>
      </c>
      <c r="I217" s="74">
        <v>41904</v>
      </c>
      <c r="J217" s="75">
        <v>2499</v>
      </c>
      <c r="K217" s="75">
        <v>249.9</v>
      </c>
      <c r="L217" s="180" t="s">
        <v>423</v>
      </c>
      <c r="M217" s="78" t="s">
        <v>424</v>
      </c>
      <c r="N217" s="1">
        <v>30</v>
      </c>
    </row>
    <row r="218" spans="1:14">
      <c r="A218" s="14">
        <v>213</v>
      </c>
      <c r="B218" s="232" t="s">
        <v>452</v>
      </c>
      <c r="C218" s="178" t="s">
        <v>441</v>
      </c>
      <c r="D218" s="71"/>
      <c r="E218" s="71"/>
      <c r="F218" s="179">
        <v>1</v>
      </c>
      <c r="G218" s="78" t="s">
        <v>215</v>
      </c>
      <c r="H218" s="74">
        <v>41904</v>
      </c>
      <c r="I218" s="74">
        <v>41904</v>
      </c>
      <c r="J218" s="75">
        <v>2499</v>
      </c>
      <c r="K218" s="75">
        <v>249.9</v>
      </c>
      <c r="L218" s="180" t="s">
        <v>423</v>
      </c>
      <c r="M218" s="78" t="s">
        <v>424</v>
      </c>
      <c r="N218" s="1">
        <v>30</v>
      </c>
    </row>
    <row r="219" spans="1:14">
      <c r="A219" s="14">
        <v>214</v>
      </c>
      <c r="B219" s="232" t="s">
        <v>453</v>
      </c>
      <c r="C219" s="178" t="s">
        <v>441</v>
      </c>
      <c r="D219" s="71"/>
      <c r="E219" s="71"/>
      <c r="F219" s="179">
        <v>1</v>
      </c>
      <c r="G219" s="78" t="s">
        <v>215</v>
      </c>
      <c r="H219" s="74">
        <v>41904</v>
      </c>
      <c r="I219" s="74">
        <v>41904</v>
      </c>
      <c r="J219" s="75">
        <v>2499</v>
      </c>
      <c r="K219" s="75">
        <v>249.9</v>
      </c>
      <c r="L219" s="180" t="s">
        <v>423</v>
      </c>
      <c r="M219" s="78" t="s">
        <v>424</v>
      </c>
      <c r="N219" s="1">
        <v>30</v>
      </c>
    </row>
    <row r="220" spans="1:14">
      <c r="A220" s="14">
        <v>215</v>
      </c>
      <c r="B220" s="232" t="s">
        <v>454</v>
      </c>
      <c r="C220" s="178" t="s">
        <v>455</v>
      </c>
      <c r="D220" s="71"/>
      <c r="E220" s="71"/>
      <c r="F220" s="179">
        <v>1</v>
      </c>
      <c r="G220" s="78" t="s">
        <v>215</v>
      </c>
      <c r="H220" s="74">
        <v>41904</v>
      </c>
      <c r="I220" s="74">
        <v>41904</v>
      </c>
      <c r="J220" s="75">
        <v>2637.5</v>
      </c>
      <c r="K220" s="75">
        <v>263.75</v>
      </c>
      <c r="L220" s="180" t="s">
        <v>423</v>
      </c>
      <c r="M220" s="78" t="s">
        <v>424</v>
      </c>
      <c r="N220" s="1">
        <v>30</v>
      </c>
    </row>
    <row r="221" spans="1:14">
      <c r="A221" s="14">
        <v>216</v>
      </c>
      <c r="B221" s="232" t="s">
        <v>456</v>
      </c>
      <c r="C221" s="178" t="s">
        <v>455</v>
      </c>
      <c r="D221" s="71"/>
      <c r="E221" s="71"/>
      <c r="F221" s="179">
        <v>1</v>
      </c>
      <c r="G221" s="78" t="s">
        <v>215</v>
      </c>
      <c r="H221" s="74">
        <v>41904</v>
      </c>
      <c r="I221" s="74">
        <v>41904</v>
      </c>
      <c r="J221" s="75">
        <v>2639.5</v>
      </c>
      <c r="K221" s="75">
        <v>263.95</v>
      </c>
      <c r="L221" s="180" t="s">
        <v>423</v>
      </c>
      <c r="M221" s="78" t="s">
        <v>424</v>
      </c>
      <c r="N221" s="1">
        <v>30</v>
      </c>
    </row>
    <row r="222" spans="1:14">
      <c r="A222" s="14">
        <v>217</v>
      </c>
      <c r="B222" s="232" t="s">
        <v>457</v>
      </c>
      <c r="C222" s="178" t="s">
        <v>455</v>
      </c>
      <c r="D222" s="71"/>
      <c r="E222" s="71"/>
      <c r="F222" s="179">
        <v>1</v>
      </c>
      <c r="G222" s="78" t="s">
        <v>215</v>
      </c>
      <c r="H222" s="74">
        <v>41904</v>
      </c>
      <c r="I222" s="74">
        <v>41904</v>
      </c>
      <c r="J222" s="75">
        <v>2639.5</v>
      </c>
      <c r="K222" s="75">
        <v>263.95</v>
      </c>
      <c r="L222" s="180" t="s">
        <v>423</v>
      </c>
      <c r="M222" s="78" t="s">
        <v>424</v>
      </c>
      <c r="N222" s="1">
        <v>30</v>
      </c>
    </row>
    <row r="223" spans="1:14">
      <c r="A223" s="14">
        <v>218</v>
      </c>
      <c r="B223" s="232" t="s">
        <v>458</v>
      </c>
      <c r="C223" s="178" t="s">
        <v>455</v>
      </c>
      <c r="D223" s="71"/>
      <c r="E223" s="71"/>
      <c r="F223" s="179">
        <v>1</v>
      </c>
      <c r="G223" s="78" t="s">
        <v>215</v>
      </c>
      <c r="H223" s="74">
        <v>41904</v>
      </c>
      <c r="I223" s="74">
        <v>41904</v>
      </c>
      <c r="J223" s="75">
        <v>2639.5</v>
      </c>
      <c r="K223" s="75">
        <v>263.95</v>
      </c>
      <c r="L223" s="180" t="s">
        <v>423</v>
      </c>
      <c r="M223" s="78" t="s">
        <v>424</v>
      </c>
      <c r="N223" s="1">
        <v>30</v>
      </c>
    </row>
    <row r="224" spans="1:14">
      <c r="A224" s="14">
        <v>219</v>
      </c>
      <c r="B224" s="232" t="s">
        <v>459</v>
      </c>
      <c r="C224" s="178" t="s">
        <v>455</v>
      </c>
      <c r="D224" s="71"/>
      <c r="E224" s="71"/>
      <c r="F224" s="179">
        <v>1</v>
      </c>
      <c r="G224" s="78" t="s">
        <v>215</v>
      </c>
      <c r="H224" s="74">
        <v>41904</v>
      </c>
      <c r="I224" s="74">
        <v>41904</v>
      </c>
      <c r="J224" s="75">
        <v>2639.5</v>
      </c>
      <c r="K224" s="75">
        <v>263.95</v>
      </c>
      <c r="L224" s="180" t="s">
        <v>423</v>
      </c>
      <c r="M224" s="78" t="s">
        <v>424</v>
      </c>
      <c r="N224" s="1">
        <v>30</v>
      </c>
    </row>
    <row r="225" spans="1:14">
      <c r="A225" s="14">
        <v>220</v>
      </c>
      <c r="B225" s="232" t="s">
        <v>460</v>
      </c>
      <c r="C225" s="178" t="s">
        <v>455</v>
      </c>
      <c r="D225" s="71"/>
      <c r="E225" s="71"/>
      <c r="F225" s="179">
        <v>1</v>
      </c>
      <c r="G225" s="78" t="s">
        <v>215</v>
      </c>
      <c r="H225" s="74">
        <v>41904</v>
      </c>
      <c r="I225" s="74">
        <v>41904</v>
      </c>
      <c r="J225" s="75">
        <v>2639.5</v>
      </c>
      <c r="K225" s="75">
        <v>263.95</v>
      </c>
      <c r="L225" s="180" t="s">
        <v>423</v>
      </c>
      <c r="M225" s="78" t="s">
        <v>424</v>
      </c>
      <c r="N225" s="1">
        <v>30</v>
      </c>
    </row>
    <row r="226" spans="1:14">
      <c r="A226" s="14">
        <v>221</v>
      </c>
      <c r="B226" s="232" t="s">
        <v>461</v>
      </c>
      <c r="C226" s="178" t="s">
        <v>455</v>
      </c>
      <c r="D226" s="71"/>
      <c r="E226" s="71"/>
      <c r="F226" s="179">
        <v>1</v>
      </c>
      <c r="G226" s="78" t="s">
        <v>215</v>
      </c>
      <c r="H226" s="74">
        <v>41904</v>
      </c>
      <c r="I226" s="74">
        <v>41904</v>
      </c>
      <c r="J226" s="75">
        <v>2639.5</v>
      </c>
      <c r="K226" s="75">
        <v>263.95</v>
      </c>
      <c r="L226" s="180" t="s">
        <v>423</v>
      </c>
      <c r="M226" s="78" t="s">
        <v>424</v>
      </c>
      <c r="N226" s="1">
        <v>30</v>
      </c>
    </row>
    <row r="227" spans="1:14">
      <c r="A227" s="14">
        <v>222</v>
      </c>
      <c r="B227" s="232" t="s">
        <v>462</v>
      </c>
      <c r="C227" s="178" t="s">
        <v>455</v>
      </c>
      <c r="D227" s="71"/>
      <c r="E227" s="71"/>
      <c r="F227" s="179">
        <v>1</v>
      </c>
      <c r="G227" s="78" t="s">
        <v>215</v>
      </c>
      <c r="H227" s="74">
        <v>41904</v>
      </c>
      <c r="I227" s="74">
        <v>41904</v>
      </c>
      <c r="J227" s="75">
        <v>2639.5</v>
      </c>
      <c r="K227" s="75">
        <v>263.95</v>
      </c>
      <c r="L227" s="180" t="s">
        <v>423</v>
      </c>
      <c r="M227" s="78" t="s">
        <v>424</v>
      </c>
      <c r="N227" s="1">
        <v>30</v>
      </c>
    </row>
    <row r="228" spans="1:14">
      <c r="A228" s="14">
        <v>223</v>
      </c>
      <c r="B228" s="232" t="s">
        <v>463</v>
      </c>
      <c r="C228" s="178" t="s">
        <v>455</v>
      </c>
      <c r="D228" s="71"/>
      <c r="E228" s="71"/>
      <c r="F228" s="179">
        <v>1</v>
      </c>
      <c r="G228" s="78" t="s">
        <v>215</v>
      </c>
      <c r="H228" s="74">
        <v>41904</v>
      </c>
      <c r="I228" s="74">
        <v>41904</v>
      </c>
      <c r="J228" s="75">
        <v>2639.5</v>
      </c>
      <c r="K228" s="75">
        <v>263.95</v>
      </c>
      <c r="L228" s="180" t="s">
        <v>423</v>
      </c>
      <c r="M228" s="78" t="s">
        <v>424</v>
      </c>
      <c r="N228" s="1">
        <v>30</v>
      </c>
    </row>
    <row r="229" spans="1:14">
      <c r="A229" s="14">
        <v>224</v>
      </c>
      <c r="B229" s="232" t="s">
        <v>464</v>
      </c>
      <c r="C229" s="178" t="s">
        <v>455</v>
      </c>
      <c r="D229" s="71"/>
      <c r="E229" s="71"/>
      <c r="F229" s="179">
        <v>1</v>
      </c>
      <c r="G229" s="78" t="s">
        <v>215</v>
      </c>
      <c r="H229" s="74">
        <v>41904</v>
      </c>
      <c r="I229" s="74">
        <v>41904</v>
      </c>
      <c r="J229" s="75">
        <v>2639.5</v>
      </c>
      <c r="K229" s="75">
        <v>263.95</v>
      </c>
      <c r="L229" s="180" t="s">
        <v>423</v>
      </c>
      <c r="M229" s="78" t="s">
        <v>424</v>
      </c>
      <c r="N229" s="1">
        <v>30</v>
      </c>
    </row>
    <row r="230" spans="1:14">
      <c r="A230" s="14">
        <v>225</v>
      </c>
      <c r="B230" s="232" t="s">
        <v>465</v>
      </c>
      <c r="C230" s="178" t="s">
        <v>455</v>
      </c>
      <c r="D230" s="71"/>
      <c r="E230" s="71"/>
      <c r="F230" s="179">
        <v>1</v>
      </c>
      <c r="G230" s="78" t="s">
        <v>215</v>
      </c>
      <c r="H230" s="74">
        <v>41904</v>
      </c>
      <c r="I230" s="74">
        <v>41904</v>
      </c>
      <c r="J230" s="75">
        <v>2639.5</v>
      </c>
      <c r="K230" s="75">
        <v>263.95</v>
      </c>
      <c r="L230" s="180" t="s">
        <v>423</v>
      </c>
      <c r="M230" s="78" t="s">
        <v>424</v>
      </c>
      <c r="N230" s="1">
        <v>30</v>
      </c>
    </row>
    <row r="231" spans="1:14">
      <c r="A231" s="14">
        <v>226</v>
      </c>
      <c r="B231" s="232" t="s">
        <v>466</v>
      </c>
      <c r="C231" s="178" t="s">
        <v>455</v>
      </c>
      <c r="D231" s="71"/>
      <c r="E231" s="71"/>
      <c r="F231" s="179">
        <v>1</v>
      </c>
      <c r="G231" s="78" t="s">
        <v>215</v>
      </c>
      <c r="H231" s="74">
        <v>41904</v>
      </c>
      <c r="I231" s="74">
        <v>41904</v>
      </c>
      <c r="J231" s="75">
        <v>2639.5</v>
      </c>
      <c r="K231" s="75">
        <v>263.95</v>
      </c>
      <c r="L231" s="180" t="s">
        <v>423</v>
      </c>
      <c r="M231" s="78" t="s">
        <v>424</v>
      </c>
      <c r="N231" s="1">
        <v>30</v>
      </c>
    </row>
    <row r="232" spans="1:14">
      <c r="A232" s="14">
        <v>227</v>
      </c>
      <c r="B232" s="232" t="s">
        <v>467</v>
      </c>
      <c r="C232" s="178" t="s">
        <v>455</v>
      </c>
      <c r="D232" s="71"/>
      <c r="E232" s="71"/>
      <c r="F232" s="179">
        <v>1</v>
      </c>
      <c r="G232" s="78" t="s">
        <v>215</v>
      </c>
      <c r="H232" s="74">
        <v>41904</v>
      </c>
      <c r="I232" s="74">
        <v>41904</v>
      </c>
      <c r="J232" s="75">
        <v>2639.5</v>
      </c>
      <c r="K232" s="75">
        <v>263.95</v>
      </c>
      <c r="L232" s="180" t="s">
        <v>423</v>
      </c>
      <c r="M232" s="78" t="s">
        <v>424</v>
      </c>
      <c r="N232" s="1">
        <v>30</v>
      </c>
    </row>
    <row r="233" spans="1:14">
      <c r="A233" s="14">
        <v>228</v>
      </c>
      <c r="B233" s="232" t="s">
        <v>468</v>
      </c>
      <c r="C233" s="178" t="s">
        <v>455</v>
      </c>
      <c r="D233" s="71"/>
      <c r="E233" s="71"/>
      <c r="F233" s="179">
        <v>1</v>
      </c>
      <c r="G233" s="78" t="s">
        <v>215</v>
      </c>
      <c r="H233" s="74">
        <v>41904</v>
      </c>
      <c r="I233" s="74">
        <v>41904</v>
      </c>
      <c r="J233" s="75">
        <v>2639.5</v>
      </c>
      <c r="K233" s="75">
        <v>263.95</v>
      </c>
      <c r="L233" s="180" t="s">
        <v>423</v>
      </c>
      <c r="M233" s="78" t="s">
        <v>424</v>
      </c>
      <c r="N233" s="1">
        <v>30</v>
      </c>
    </row>
    <row r="234" spans="1:14">
      <c r="A234" s="14">
        <v>229</v>
      </c>
      <c r="B234" s="232" t="s">
        <v>469</v>
      </c>
      <c r="C234" s="178" t="s">
        <v>455</v>
      </c>
      <c r="D234" s="71"/>
      <c r="E234" s="71"/>
      <c r="F234" s="179">
        <v>1</v>
      </c>
      <c r="G234" s="78" t="s">
        <v>215</v>
      </c>
      <c r="H234" s="74">
        <v>41904</v>
      </c>
      <c r="I234" s="74">
        <v>41904</v>
      </c>
      <c r="J234" s="75">
        <v>2639.5</v>
      </c>
      <c r="K234" s="75">
        <v>263.95</v>
      </c>
      <c r="L234" s="180" t="s">
        <v>423</v>
      </c>
      <c r="M234" s="78" t="s">
        <v>424</v>
      </c>
      <c r="N234" s="1">
        <v>30</v>
      </c>
    </row>
    <row r="235" spans="1:14">
      <c r="A235" s="14">
        <v>230</v>
      </c>
      <c r="B235" s="232" t="s">
        <v>470</v>
      </c>
      <c r="C235" s="178" t="s">
        <v>455</v>
      </c>
      <c r="D235" s="71"/>
      <c r="E235" s="71"/>
      <c r="F235" s="179">
        <v>1</v>
      </c>
      <c r="G235" s="78" t="s">
        <v>215</v>
      </c>
      <c r="H235" s="74">
        <v>41904</v>
      </c>
      <c r="I235" s="74">
        <v>41904</v>
      </c>
      <c r="J235" s="75">
        <v>2639.5</v>
      </c>
      <c r="K235" s="75">
        <v>263.95</v>
      </c>
      <c r="L235" s="180" t="s">
        <v>423</v>
      </c>
      <c r="M235" s="78" t="s">
        <v>424</v>
      </c>
      <c r="N235" s="1">
        <v>30</v>
      </c>
    </row>
    <row r="236" spans="1:14">
      <c r="A236" s="14">
        <v>231</v>
      </c>
      <c r="B236" s="232" t="s">
        <v>471</v>
      </c>
      <c r="C236" s="178" t="s">
        <v>455</v>
      </c>
      <c r="D236" s="71"/>
      <c r="E236" s="71"/>
      <c r="F236" s="179">
        <v>1</v>
      </c>
      <c r="G236" s="78" t="s">
        <v>215</v>
      </c>
      <c r="H236" s="74">
        <v>41904</v>
      </c>
      <c r="I236" s="74">
        <v>41904</v>
      </c>
      <c r="J236" s="75">
        <v>2639.5</v>
      </c>
      <c r="K236" s="75">
        <v>263.95</v>
      </c>
      <c r="L236" s="180" t="s">
        <v>423</v>
      </c>
      <c r="M236" s="78" t="s">
        <v>424</v>
      </c>
      <c r="N236" s="1">
        <v>30</v>
      </c>
    </row>
    <row r="237" spans="1:14">
      <c r="A237" s="14">
        <v>232</v>
      </c>
      <c r="B237" s="232" t="s">
        <v>472</v>
      </c>
      <c r="C237" s="178" t="s">
        <v>455</v>
      </c>
      <c r="D237" s="71"/>
      <c r="E237" s="71"/>
      <c r="F237" s="179">
        <v>1</v>
      </c>
      <c r="G237" s="78" t="s">
        <v>215</v>
      </c>
      <c r="H237" s="74">
        <v>41904</v>
      </c>
      <c r="I237" s="74">
        <v>41904</v>
      </c>
      <c r="J237" s="75">
        <v>2639.5</v>
      </c>
      <c r="K237" s="75">
        <v>263.95</v>
      </c>
      <c r="L237" s="180" t="s">
        <v>423</v>
      </c>
      <c r="M237" s="78" t="s">
        <v>424</v>
      </c>
      <c r="N237" s="1">
        <v>30</v>
      </c>
    </row>
    <row r="238" spans="1:14">
      <c r="A238" s="14">
        <v>233</v>
      </c>
      <c r="B238" s="232" t="s">
        <v>473</v>
      </c>
      <c r="C238" s="178" t="s">
        <v>455</v>
      </c>
      <c r="D238" s="71"/>
      <c r="E238" s="71"/>
      <c r="F238" s="179">
        <v>1</v>
      </c>
      <c r="G238" s="78" t="s">
        <v>215</v>
      </c>
      <c r="H238" s="74">
        <v>41904</v>
      </c>
      <c r="I238" s="74">
        <v>41904</v>
      </c>
      <c r="J238" s="75">
        <v>2639.5</v>
      </c>
      <c r="K238" s="75">
        <v>263.95</v>
      </c>
      <c r="L238" s="180" t="s">
        <v>423</v>
      </c>
      <c r="M238" s="78" t="s">
        <v>424</v>
      </c>
      <c r="N238" s="1">
        <v>30</v>
      </c>
    </row>
    <row r="239" spans="1:14">
      <c r="A239" s="14">
        <v>234</v>
      </c>
      <c r="B239" s="232" t="s">
        <v>474</v>
      </c>
      <c r="C239" s="178" t="s">
        <v>455</v>
      </c>
      <c r="D239" s="71"/>
      <c r="E239" s="71"/>
      <c r="F239" s="179">
        <v>1</v>
      </c>
      <c r="G239" s="78" t="s">
        <v>215</v>
      </c>
      <c r="H239" s="74">
        <v>41904</v>
      </c>
      <c r="I239" s="74">
        <v>41904</v>
      </c>
      <c r="J239" s="75">
        <v>2639.5</v>
      </c>
      <c r="K239" s="75">
        <v>263.95</v>
      </c>
      <c r="L239" s="180" t="s">
        <v>423</v>
      </c>
      <c r="M239" s="78" t="s">
        <v>424</v>
      </c>
      <c r="N239" s="1">
        <v>30</v>
      </c>
    </row>
    <row r="240" spans="1:14">
      <c r="A240" s="14">
        <v>235</v>
      </c>
      <c r="B240" s="232" t="s">
        <v>475</v>
      </c>
      <c r="C240" s="178" t="s">
        <v>455</v>
      </c>
      <c r="D240" s="71"/>
      <c r="E240" s="71"/>
      <c r="F240" s="179">
        <v>1</v>
      </c>
      <c r="G240" s="78" t="s">
        <v>215</v>
      </c>
      <c r="H240" s="74">
        <v>41904</v>
      </c>
      <c r="I240" s="74">
        <v>41904</v>
      </c>
      <c r="J240" s="75">
        <v>2639.5</v>
      </c>
      <c r="K240" s="75">
        <v>263.95</v>
      </c>
      <c r="L240" s="180" t="s">
        <v>423</v>
      </c>
      <c r="M240" s="78" t="s">
        <v>424</v>
      </c>
      <c r="N240" s="1">
        <v>30</v>
      </c>
    </row>
    <row r="241" spans="1:14">
      <c r="A241" s="14">
        <v>236</v>
      </c>
      <c r="B241" s="232" t="s">
        <v>476</v>
      </c>
      <c r="C241" s="178" t="s">
        <v>455</v>
      </c>
      <c r="D241" s="71"/>
      <c r="E241" s="71"/>
      <c r="F241" s="179">
        <v>1</v>
      </c>
      <c r="G241" s="78" t="s">
        <v>215</v>
      </c>
      <c r="H241" s="74">
        <v>41904</v>
      </c>
      <c r="I241" s="74">
        <v>41904</v>
      </c>
      <c r="J241" s="75">
        <v>2639.5</v>
      </c>
      <c r="K241" s="75">
        <v>263.95</v>
      </c>
      <c r="L241" s="180" t="s">
        <v>423</v>
      </c>
      <c r="M241" s="78" t="s">
        <v>424</v>
      </c>
      <c r="N241" s="1">
        <v>30</v>
      </c>
    </row>
    <row r="242" spans="1:14">
      <c r="A242" s="14">
        <v>237</v>
      </c>
      <c r="B242" s="232" t="s">
        <v>477</v>
      </c>
      <c r="C242" s="178" t="s">
        <v>455</v>
      </c>
      <c r="D242" s="71"/>
      <c r="E242" s="71"/>
      <c r="F242" s="179">
        <v>1</v>
      </c>
      <c r="G242" s="78" t="s">
        <v>215</v>
      </c>
      <c r="H242" s="74">
        <v>41904</v>
      </c>
      <c r="I242" s="74">
        <v>41904</v>
      </c>
      <c r="J242" s="75">
        <v>2639.5</v>
      </c>
      <c r="K242" s="75">
        <v>263.95</v>
      </c>
      <c r="L242" s="180" t="s">
        <v>423</v>
      </c>
      <c r="M242" s="78" t="s">
        <v>424</v>
      </c>
      <c r="N242" s="1">
        <v>30</v>
      </c>
    </row>
    <row r="243" spans="1:14">
      <c r="A243" s="14">
        <v>238</v>
      </c>
      <c r="B243" s="232" t="s">
        <v>478</v>
      </c>
      <c r="C243" s="178" t="s">
        <v>455</v>
      </c>
      <c r="D243" s="71"/>
      <c r="E243" s="71"/>
      <c r="F243" s="179">
        <v>1</v>
      </c>
      <c r="G243" s="78" t="s">
        <v>215</v>
      </c>
      <c r="H243" s="74">
        <v>41904</v>
      </c>
      <c r="I243" s="74">
        <v>41904</v>
      </c>
      <c r="J243" s="75">
        <v>2639.5</v>
      </c>
      <c r="K243" s="75">
        <v>263.95</v>
      </c>
      <c r="L243" s="180" t="s">
        <v>423</v>
      </c>
      <c r="M243" s="78" t="s">
        <v>424</v>
      </c>
      <c r="N243" s="1">
        <v>30</v>
      </c>
    </row>
    <row r="244" spans="1:14">
      <c r="A244" s="14">
        <v>239</v>
      </c>
      <c r="B244" s="232" t="s">
        <v>479</v>
      </c>
      <c r="C244" s="178" t="s">
        <v>455</v>
      </c>
      <c r="D244" s="71"/>
      <c r="E244" s="71"/>
      <c r="F244" s="179">
        <v>1</v>
      </c>
      <c r="G244" s="78" t="s">
        <v>215</v>
      </c>
      <c r="H244" s="74">
        <v>41904</v>
      </c>
      <c r="I244" s="74">
        <v>41904</v>
      </c>
      <c r="J244" s="75">
        <v>2639.5</v>
      </c>
      <c r="K244" s="75">
        <v>263.95</v>
      </c>
      <c r="L244" s="180" t="s">
        <v>423</v>
      </c>
      <c r="M244" s="78" t="s">
        <v>424</v>
      </c>
      <c r="N244" s="1">
        <v>30</v>
      </c>
    </row>
    <row r="245" spans="1:14">
      <c r="A245" s="14">
        <v>240</v>
      </c>
      <c r="B245" s="232" t="s">
        <v>480</v>
      </c>
      <c r="C245" s="178" t="s">
        <v>455</v>
      </c>
      <c r="D245" s="71"/>
      <c r="E245" s="71"/>
      <c r="F245" s="179">
        <v>1</v>
      </c>
      <c r="G245" s="78" t="s">
        <v>215</v>
      </c>
      <c r="H245" s="74">
        <v>41904</v>
      </c>
      <c r="I245" s="74">
        <v>41904</v>
      </c>
      <c r="J245" s="75">
        <v>2639.5</v>
      </c>
      <c r="K245" s="75">
        <v>263.95</v>
      </c>
      <c r="L245" s="180" t="s">
        <v>423</v>
      </c>
      <c r="M245" s="78" t="s">
        <v>424</v>
      </c>
      <c r="N245" s="1">
        <v>30</v>
      </c>
    </row>
    <row r="246" spans="1:14">
      <c r="A246" s="14">
        <v>241</v>
      </c>
      <c r="B246" s="232" t="s">
        <v>481</v>
      </c>
      <c r="C246" s="178" t="s">
        <v>455</v>
      </c>
      <c r="D246" s="71"/>
      <c r="E246" s="71"/>
      <c r="F246" s="179">
        <v>1</v>
      </c>
      <c r="G246" s="78" t="s">
        <v>215</v>
      </c>
      <c r="H246" s="74">
        <v>41904</v>
      </c>
      <c r="I246" s="74">
        <v>41904</v>
      </c>
      <c r="J246" s="75">
        <v>2639.5</v>
      </c>
      <c r="K246" s="75">
        <v>263.95</v>
      </c>
      <c r="L246" s="180" t="s">
        <v>423</v>
      </c>
      <c r="M246" s="78" t="s">
        <v>424</v>
      </c>
      <c r="N246" s="1">
        <v>30</v>
      </c>
    </row>
    <row r="247" spans="1:14">
      <c r="A247" s="14">
        <v>242</v>
      </c>
      <c r="B247" s="232" t="s">
        <v>482</v>
      </c>
      <c r="C247" s="178" t="s">
        <v>455</v>
      </c>
      <c r="D247" s="71"/>
      <c r="E247" s="71"/>
      <c r="F247" s="179">
        <v>1</v>
      </c>
      <c r="G247" s="78" t="s">
        <v>215</v>
      </c>
      <c r="H247" s="74">
        <v>41904</v>
      </c>
      <c r="I247" s="74">
        <v>41904</v>
      </c>
      <c r="J247" s="75">
        <v>2639.5</v>
      </c>
      <c r="K247" s="75">
        <v>263.95</v>
      </c>
      <c r="L247" s="180" t="s">
        <v>423</v>
      </c>
      <c r="M247" s="78" t="s">
        <v>424</v>
      </c>
      <c r="N247" s="1">
        <v>30</v>
      </c>
    </row>
    <row r="248" spans="1:14">
      <c r="A248" s="14">
        <v>243</v>
      </c>
      <c r="B248" s="232" t="s">
        <v>483</v>
      </c>
      <c r="C248" s="178" t="s">
        <v>455</v>
      </c>
      <c r="D248" s="71"/>
      <c r="E248" s="71"/>
      <c r="F248" s="179">
        <v>1</v>
      </c>
      <c r="G248" s="78" t="s">
        <v>215</v>
      </c>
      <c r="H248" s="74">
        <v>41904</v>
      </c>
      <c r="I248" s="74">
        <v>41904</v>
      </c>
      <c r="J248" s="75">
        <v>2639.5</v>
      </c>
      <c r="K248" s="75">
        <v>263.95</v>
      </c>
      <c r="L248" s="180" t="s">
        <v>423</v>
      </c>
      <c r="M248" s="78" t="s">
        <v>424</v>
      </c>
      <c r="N248" s="1">
        <v>30</v>
      </c>
    </row>
    <row r="249" spans="1:14">
      <c r="A249" s="14">
        <v>244</v>
      </c>
      <c r="B249" s="232" t="s">
        <v>484</v>
      </c>
      <c r="C249" s="178" t="s">
        <v>455</v>
      </c>
      <c r="D249" s="71"/>
      <c r="E249" s="71"/>
      <c r="F249" s="179">
        <v>1</v>
      </c>
      <c r="G249" s="78" t="s">
        <v>215</v>
      </c>
      <c r="H249" s="74">
        <v>41904</v>
      </c>
      <c r="I249" s="74">
        <v>41904</v>
      </c>
      <c r="J249" s="75">
        <v>2639.5</v>
      </c>
      <c r="K249" s="75">
        <v>263.95</v>
      </c>
      <c r="L249" s="180" t="s">
        <v>423</v>
      </c>
      <c r="M249" s="78" t="s">
        <v>424</v>
      </c>
      <c r="N249" s="1">
        <v>30</v>
      </c>
    </row>
    <row r="250" spans="1:14">
      <c r="A250" s="14">
        <v>245</v>
      </c>
      <c r="B250" s="232" t="s">
        <v>485</v>
      </c>
      <c r="C250" s="178" t="s">
        <v>455</v>
      </c>
      <c r="D250" s="71"/>
      <c r="E250" s="71"/>
      <c r="F250" s="179">
        <v>1</v>
      </c>
      <c r="G250" s="78" t="s">
        <v>215</v>
      </c>
      <c r="H250" s="74">
        <v>41904</v>
      </c>
      <c r="I250" s="74">
        <v>41904</v>
      </c>
      <c r="J250" s="75">
        <v>2639.5</v>
      </c>
      <c r="K250" s="75">
        <v>263.95</v>
      </c>
      <c r="L250" s="180" t="s">
        <v>423</v>
      </c>
      <c r="M250" s="78" t="s">
        <v>424</v>
      </c>
      <c r="N250" s="1">
        <v>30</v>
      </c>
    </row>
    <row r="251" spans="1:14">
      <c r="A251" s="14">
        <v>246</v>
      </c>
      <c r="B251" s="232" t="s">
        <v>486</v>
      </c>
      <c r="C251" s="178" t="s">
        <v>455</v>
      </c>
      <c r="D251" s="71"/>
      <c r="E251" s="71"/>
      <c r="F251" s="179">
        <v>1</v>
      </c>
      <c r="G251" s="78" t="s">
        <v>215</v>
      </c>
      <c r="H251" s="74">
        <v>41904</v>
      </c>
      <c r="I251" s="74">
        <v>41904</v>
      </c>
      <c r="J251" s="75">
        <v>2639.5</v>
      </c>
      <c r="K251" s="75">
        <v>263.95</v>
      </c>
      <c r="L251" s="180" t="s">
        <v>423</v>
      </c>
      <c r="M251" s="78" t="s">
        <v>424</v>
      </c>
      <c r="N251" s="1">
        <v>30</v>
      </c>
    </row>
    <row r="252" spans="1:14">
      <c r="A252" s="14">
        <v>247</v>
      </c>
      <c r="B252" s="232" t="s">
        <v>487</v>
      </c>
      <c r="C252" s="178" t="s">
        <v>455</v>
      </c>
      <c r="D252" s="71"/>
      <c r="E252" s="71"/>
      <c r="F252" s="179">
        <v>1</v>
      </c>
      <c r="G252" s="78" t="s">
        <v>215</v>
      </c>
      <c r="H252" s="74">
        <v>41904</v>
      </c>
      <c r="I252" s="74">
        <v>41904</v>
      </c>
      <c r="J252" s="75">
        <v>2639.5</v>
      </c>
      <c r="K252" s="75">
        <v>263.95</v>
      </c>
      <c r="L252" s="180" t="s">
        <v>423</v>
      </c>
      <c r="M252" s="78" t="s">
        <v>424</v>
      </c>
      <c r="N252" s="1">
        <v>30</v>
      </c>
    </row>
    <row r="253" spans="1:14">
      <c r="A253" s="14">
        <v>248</v>
      </c>
      <c r="B253" s="232" t="s">
        <v>488</v>
      </c>
      <c r="C253" s="178" t="s">
        <v>455</v>
      </c>
      <c r="D253" s="71"/>
      <c r="E253" s="71"/>
      <c r="F253" s="179">
        <v>1</v>
      </c>
      <c r="G253" s="78" t="s">
        <v>215</v>
      </c>
      <c r="H253" s="74">
        <v>41904</v>
      </c>
      <c r="I253" s="74">
        <v>41904</v>
      </c>
      <c r="J253" s="75">
        <v>2639.5</v>
      </c>
      <c r="K253" s="75">
        <v>263.95</v>
      </c>
      <c r="L253" s="180" t="s">
        <v>423</v>
      </c>
      <c r="M253" s="78" t="s">
        <v>424</v>
      </c>
      <c r="N253" s="1">
        <v>30</v>
      </c>
    </row>
    <row r="254" spans="1:14">
      <c r="A254" s="14">
        <v>249</v>
      </c>
      <c r="B254" s="232" t="s">
        <v>489</v>
      </c>
      <c r="C254" s="178" t="s">
        <v>455</v>
      </c>
      <c r="D254" s="71"/>
      <c r="E254" s="71"/>
      <c r="F254" s="179">
        <v>1</v>
      </c>
      <c r="G254" s="78" t="s">
        <v>215</v>
      </c>
      <c r="H254" s="74">
        <v>41904</v>
      </c>
      <c r="I254" s="74">
        <v>41904</v>
      </c>
      <c r="J254" s="75">
        <v>2639.5</v>
      </c>
      <c r="K254" s="75">
        <v>263.95</v>
      </c>
      <c r="L254" s="180" t="s">
        <v>423</v>
      </c>
      <c r="M254" s="78" t="s">
        <v>424</v>
      </c>
      <c r="N254" s="1">
        <v>30</v>
      </c>
    </row>
    <row r="255" spans="1:14">
      <c r="A255" s="14">
        <v>250</v>
      </c>
      <c r="B255" s="232" t="s">
        <v>490</v>
      </c>
      <c r="C255" s="178" t="s">
        <v>455</v>
      </c>
      <c r="D255" s="71"/>
      <c r="E255" s="71"/>
      <c r="F255" s="179">
        <v>1</v>
      </c>
      <c r="G255" s="78" t="s">
        <v>215</v>
      </c>
      <c r="H255" s="74">
        <v>41904</v>
      </c>
      <c r="I255" s="74">
        <v>41904</v>
      </c>
      <c r="J255" s="75">
        <v>2639.5</v>
      </c>
      <c r="K255" s="75">
        <v>263.95</v>
      </c>
      <c r="L255" s="180" t="s">
        <v>423</v>
      </c>
      <c r="M255" s="78" t="s">
        <v>424</v>
      </c>
      <c r="N255" s="1">
        <v>30</v>
      </c>
    </row>
    <row r="256" spans="1:14">
      <c r="A256" s="14">
        <v>251</v>
      </c>
      <c r="B256" s="232" t="s">
        <v>491</v>
      </c>
      <c r="C256" s="178" t="s">
        <v>455</v>
      </c>
      <c r="D256" s="71"/>
      <c r="E256" s="71"/>
      <c r="F256" s="179">
        <v>1</v>
      </c>
      <c r="G256" s="78" t="s">
        <v>215</v>
      </c>
      <c r="H256" s="74">
        <v>41904</v>
      </c>
      <c r="I256" s="74">
        <v>41904</v>
      </c>
      <c r="J256" s="75">
        <v>2639.5</v>
      </c>
      <c r="K256" s="75">
        <v>263.95</v>
      </c>
      <c r="L256" s="180" t="s">
        <v>423</v>
      </c>
      <c r="M256" s="78" t="s">
        <v>424</v>
      </c>
      <c r="N256" s="1">
        <v>30</v>
      </c>
    </row>
    <row r="257" spans="1:14">
      <c r="A257" s="14">
        <v>252</v>
      </c>
      <c r="B257" s="232" t="s">
        <v>492</v>
      </c>
      <c r="C257" s="178" t="s">
        <v>455</v>
      </c>
      <c r="D257" s="71"/>
      <c r="E257" s="71"/>
      <c r="F257" s="179">
        <v>1</v>
      </c>
      <c r="G257" s="78" t="s">
        <v>215</v>
      </c>
      <c r="H257" s="74">
        <v>41904</v>
      </c>
      <c r="I257" s="74">
        <v>41904</v>
      </c>
      <c r="J257" s="75">
        <v>2639.5</v>
      </c>
      <c r="K257" s="75">
        <v>263.95</v>
      </c>
      <c r="L257" s="180" t="s">
        <v>423</v>
      </c>
      <c r="M257" s="78" t="s">
        <v>424</v>
      </c>
      <c r="N257" s="1">
        <v>30</v>
      </c>
    </row>
    <row r="258" spans="1:14">
      <c r="A258" s="14">
        <v>253</v>
      </c>
      <c r="B258" s="232" t="s">
        <v>493</v>
      </c>
      <c r="C258" s="178" t="s">
        <v>455</v>
      </c>
      <c r="D258" s="71"/>
      <c r="E258" s="71"/>
      <c r="F258" s="179">
        <v>1</v>
      </c>
      <c r="G258" s="78" t="s">
        <v>215</v>
      </c>
      <c r="H258" s="74">
        <v>41904</v>
      </c>
      <c r="I258" s="74">
        <v>41904</v>
      </c>
      <c r="J258" s="75">
        <v>2639.5</v>
      </c>
      <c r="K258" s="75">
        <v>263.95</v>
      </c>
      <c r="L258" s="180" t="s">
        <v>423</v>
      </c>
      <c r="M258" s="78" t="s">
        <v>424</v>
      </c>
      <c r="N258" s="1">
        <v>30</v>
      </c>
    </row>
    <row r="259" spans="1:14">
      <c r="A259" s="14">
        <v>254</v>
      </c>
      <c r="B259" s="232" t="s">
        <v>494</v>
      </c>
      <c r="C259" s="178" t="s">
        <v>455</v>
      </c>
      <c r="D259" s="71"/>
      <c r="E259" s="71"/>
      <c r="F259" s="179">
        <v>1</v>
      </c>
      <c r="G259" s="78" t="s">
        <v>215</v>
      </c>
      <c r="H259" s="74">
        <v>41904</v>
      </c>
      <c r="I259" s="74">
        <v>41904</v>
      </c>
      <c r="J259" s="75">
        <v>2639.5</v>
      </c>
      <c r="K259" s="75">
        <v>263.95</v>
      </c>
      <c r="L259" s="180" t="s">
        <v>423</v>
      </c>
      <c r="M259" s="78" t="s">
        <v>424</v>
      </c>
      <c r="N259" s="1">
        <v>30</v>
      </c>
    </row>
    <row r="260" spans="1:14">
      <c r="A260" s="14">
        <v>255</v>
      </c>
      <c r="B260" s="232" t="s">
        <v>495</v>
      </c>
      <c r="C260" s="178" t="s">
        <v>455</v>
      </c>
      <c r="D260" s="71"/>
      <c r="E260" s="71"/>
      <c r="F260" s="179">
        <v>1</v>
      </c>
      <c r="G260" s="78" t="s">
        <v>215</v>
      </c>
      <c r="H260" s="74">
        <v>41904</v>
      </c>
      <c r="I260" s="74">
        <v>41904</v>
      </c>
      <c r="J260" s="75">
        <v>2639.5</v>
      </c>
      <c r="K260" s="75">
        <v>263.95</v>
      </c>
      <c r="L260" s="180" t="s">
        <v>423</v>
      </c>
      <c r="M260" s="78" t="s">
        <v>424</v>
      </c>
      <c r="N260" s="1">
        <v>30</v>
      </c>
    </row>
    <row r="261" spans="1:14">
      <c r="A261" s="14">
        <v>256</v>
      </c>
      <c r="B261" s="232" t="s">
        <v>496</v>
      </c>
      <c r="C261" s="178" t="s">
        <v>455</v>
      </c>
      <c r="D261" s="71"/>
      <c r="E261" s="71"/>
      <c r="F261" s="179">
        <v>1</v>
      </c>
      <c r="G261" s="78" t="s">
        <v>215</v>
      </c>
      <c r="H261" s="74">
        <v>41904</v>
      </c>
      <c r="I261" s="74">
        <v>41904</v>
      </c>
      <c r="J261" s="75">
        <v>2639.5</v>
      </c>
      <c r="K261" s="75">
        <v>263.95</v>
      </c>
      <c r="L261" s="180" t="s">
        <v>423</v>
      </c>
      <c r="M261" s="78" t="s">
        <v>424</v>
      </c>
      <c r="N261" s="1">
        <v>30</v>
      </c>
    </row>
    <row r="262" spans="1:14">
      <c r="A262" s="14">
        <v>257</v>
      </c>
      <c r="B262" s="232" t="s">
        <v>497</v>
      </c>
      <c r="C262" s="178" t="s">
        <v>455</v>
      </c>
      <c r="D262" s="71"/>
      <c r="E262" s="71"/>
      <c r="F262" s="179">
        <v>1</v>
      </c>
      <c r="G262" s="78" t="s">
        <v>215</v>
      </c>
      <c r="H262" s="74">
        <v>41904</v>
      </c>
      <c r="I262" s="74">
        <v>41904</v>
      </c>
      <c r="J262" s="75">
        <v>2639.5</v>
      </c>
      <c r="K262" s="75">
        <v>263.95</v>
      </c>
      <c r="L262" s="180" t="s">
        <v>423</v>
      </c>
      <c r="M262" s="78" t="s">
        <v>424</v>
      </c>
      <c r="N262" s="1">
        <v>30</v>
      </c>
    </row>
    <row r="263" spans="1:14">
      <c r="A263" s="14">
        <v>258</v>
      </c>
      <c r="B263" s="232" t="s">
        <v>498</v>
      </c>
      <c r="C263" s="178" t="s">
        <v>455</v>
      </c>
      <c r="D263" s="71"/>
      <c r="E263" s="71"/>
      <c r="F263" s="179">
        <v>1</v>
      </c>
      <c r="G263" s="78" t="s">
        <v>215</v>
      </c>
      <c r="H263" s="74">
        <v>41904</v>
      </c>
      <c r="I263" s="74">
        <v>41904</v>
      </c>
      <c r="J263" s="75">
        <v>2639.5</v>
      </c>
      <c r="K263" s="75">
        <v>263.95</v>
      </c>
      <c r="L263" s="180" t="s">
        <v>423</v>
      </c>
      <c r="M263" s="78" t="s">
        <v>424</v>
      </c>
      <c r="N263" s="1">
        <v>30</v>
      </c>
    </row>
    <row r="264" spans="1:14">
      <c r="A264" s="14">
        <v>259</v>
      </c>
      <c r="B264" s="232" t="s">
        <v>499</v>
      </c>
      <c r="C264" s="178" t="s">
        <v>455</v>
      </c>
      <c r="D264" s="71"/>
      <c r="E264" s="71"/>
      <c r="F264" s="179">
        <v>1</v>
      </c>
      <c r="G264" s="78" t="s">
        <v>215</v>
      </c>
      <c r="H264" s="74">
        <v>41904</v>
      </c>
      <c r="I264" s="74">
        <v>41904</v>
      </c>
      <c r="J264" s="75">
        <v>2639.5</v>
      </c>
      <c r="K264" s="75">
        <v>263.95</v>
      </c>
      <c r="L264" s="180" t="s">
        <v>423</v>
      </c>
      <c r="M264" s="78" t="s">
        <v>424</v>
      </c>
      <c r="N264" s="1">
        <v>30</v>
      </c>
    </row>
    <row r="265" spans="1:14">
      <c r="A265" s="14">
        <v>260</v>
      </c>
      <c r="B265" s="232" t="s">
        <v>500</v>
      </c>
      <c r="C265" s="178" t="s">
        <v>455</v>
      </c>
      <c r="D265" s="71"/>
      <c r="E265" s="71"/>
      <c r="F265" s="179">
        <v>1</v>
      </c>
      <c r="G265" s="78" t="s">
        <v>215</v>
      </c>
      <c r="H265" s="74">
        <v>41904</v>
      </c>
      <c r="I265" s="74">
        <v>41904</v>
      </c>
      <c r="J265" s="75">
        <v>2639.5</v>
      </c>
      <c r="K265" s="75">
        <v>263.95</v>
      </c>
      <c r="L265" s="180" t="s">
        <v>423</v>
      </c>
      <c r="M265" s="78" t="s">
        <v>424</v>
      </c>
      <c r="N265" s="1">
        <v>30</v>
      </c>
    </row>
    <row r="266" spans="1:14">
      <c r="A266" s="14">
        <v>261</v>
      </c>
      <c r="B266" s="232" t="s">
        <v>501</v>
      </c>
      <c r="C266" s="178" t="s">
        <v>455</v>
      </c>
      <c r="D266" s="71"/>
      <c r="E266" s="71"/>
      <c r="F266" s="179">
        <v>1</v>
      </c>
      <c r="G266" s="78" t="s">
        <v>215</v>
      </c>
      <c r="H266" s="74">
        <v>41904</v>
      </c>
      <c r="I266" s="74">
        <v>41904</v>
      </c>
      <c r="J266" s="75">
        <v>2639.5</v>
      </c>
      <c r="K266" s="75">
        <v>263.95</v>
      </c>
      <c r="L266" s="180" t="s">
        <v>423</v>
      </c>
      <c r="M266" s="78" t="s">
        <v>424</v>
      </c>
      <c r="N266" s="1">
        <v>30</v>
      </c>
    </row>
    <row r="267" spans="1:14">
      <c r="A267" s="14">
        <v>262</v>
      </c>
      <c r="B267" s="232" t="s">
        <v>502</v>
      </c>
      <c r="C267" s="178" t="s">
        <v>455</v>
      </c>
      <c r="D267" s="71"/>
      <c r="E267" s="71"/>
      <c r="F267" s="179">
        <v>1</v>
      </c>
      <c r="G267" s="78" t="s">
        <v>215</v>
      </c>
      <c r="H267" s="74">
        <v>41904</v>
      </c>
      <c r="I267" s="74">
        <v>41904</v>
      </c>
      <c r="J267" s="75">
        <v>2639.5</v>
      </c>
      <c r="K267" s="75">
        <v>263.95</v>
      </c>
      <c r="L267" s="180" t="s">
        <v>423</v>
      </c>
      <c r="M267" s="78" t="s">
        <v>424</v>
      </c>
      <c r="N267" s="1">
        <v>30</v>
      </c>
    </row>
    <row r="268" spans="1:14">
      <c r="A268" s="14">
        <v>263</v>
      </c>
      <c r="B268" s="232" t="s">
        <v>503</v>
      </c>
      <c r="C268" s="178" t="s">
        <v>504</v>
      </c>
      <c r="D268" s="71"/>
      <c r="E268" s="71"/>
      <c r="F268" s="179">
        <v>1</v>
      </c>
      <c r="G268" s="78" t="s">
        <v>215</v>
      </c>
      <c r="H268" s="74">
        <v>41904</v>
      </c>
      <c r="I268" s="74">
        <v>41904</v>
      </c>
      <c r="J268" s="75">
        <v>3900</v>
      </c>
      <c r="K268" s="75">
        <v>390</v>
      </c>
      <c r="L268" s="180" t="s">
        <v>423</v>
      </c>
      <c r="M268" s="78" t="s">
        <v>424</v>
      </c>
      <c r="N268" s="1">
        <v>30</v>
      </c>
    </row>
    <row r="269" spans="1:14">
      <c r="A269" s="14">
        <v>264</v>
      </c>
      <c r="B269" s="232" t="s">
        <v>505</v>
      </c>
      <c r="C269" s="178" t="s">
        <v>455</v>
      </c>
      <c r="D269" s="71"/>
      <c r="E269" s="71"/>
      <c r="F269" s="179">
        <v>1</v>
      </c>
      <c r="G269" s="78" t="s">
        <v>215</v>
      </c>
      <c r="H269" s="74">
        <v>41904</v>
      </c>
      <c r="I269" s="74">
        <v>41904</v>
      </c>
      <c r="J269" s="75">
        <v>2673.3</v>
      </c>
      <c r="K269" s="75">
        <v>267.33</v>
      </c>
      <c r="L269" s="180" t="s">
        <v>423</v>
      </c>
      <c r="M269" s="78" t="s">
        <v>424</v>
      </c>
      <c r="N269" s="1">
        <v>30</v>
      </c>
    </row>
    <row r="270" spans="1:14">
      <c r="A270" s="14">
        <v>265</v>
      </c>
      <c r="B270" s="232" t="s">
        <v>506</v>
      </c>
      <c r="C270" s="178" t="s">
        <v>455</v>
      </c>
      <c r="D270" s="71"/>
      <c r="E270" s="71"/>
      <c r="F270" s="179">
        <v>1</v>
      </c>
      <c r="G270" s="78" t="s">
        <v>215</v>
      </c>
      <c r="H270" s="74">
        <v>41904</v>
      </c>
      <c r="I270" s="74">
        <v>41904</v>
      </c>
      <c r="J270" s="75">
        <v>2673.3</v>
      </c>
      <c r="K270" s="75">
        <v>267.33</v>
      </c>
      <c r="L270" s="180" t="s">
        <v>423</v>
      </c>
      <c r="M270" s="78" t="s">
        <v>424</v>
      </c>
      <c r="N270" s="1">
        <v>30</v>
      </c>
    </row>
    <row r="271" spans="1:14">
      <c r="A271" s="14">
        <v>266</v>
      </c>
      <c r="B271" s="232" t="s">
        <v>507</v>
      </c>
      <c r="C271" s="178" t="s">
        <v>455</v>
      </c>
      <c r="D271" s="71"/>
      <c r="E271" s="71"/>
      <c r="F271" s="179">
        <v>1</v>
      </c>
      <c r="G271" s="78" t="s">
        <v>215</v>
      </c>
      <c r="H271" s="74">
        <v>41904</v>
      </c>
      <c r="I271" s="74">
        <v>41904</v>
      </c>
      <c r="J271" s="75">
        <v>2673.3</v>
      </c>
      <c r="K271" s="75">
        <v>267.33</v>
      </c>
      <c r="L271" s="180" t="s">
        <v>423</v>
      </c>
      <c r="M271" s="78" t="s">
        <v>424</v>
      </c>
      <c r="N271" s="1">
        <v>30</v>
      </c>
    </row>
    <row r="272" spans="1:14">
      <c r="A272" s="14">
        <v>267</v>
      </c>
      <c r="B272" s="232" t="s">
        <v>508</v>
      </c>
      <c r="C272" s="178" t="s">
        <v>455</v>
      </c>
      <c r="D272" s="71"/>
      <c r="E272" s="71"/>
      <c r="F272" s="179">
        <v>1</v>
      </c>
      <c r="G272" s="78" t="s">
        <v>215</v>
      </c>
      <c r="H272" s="74">
        <v>41904</v>
      </c>
      <c r="I272" s="74">
        <v>41904</v>
      </c>
      <c r="J272" s="75">
        <v>2673.3</v>
      </c>
      <c r="K272" s="75">
        <v>267.33</v>
      </c>
      <c r="L272" s="180" t="s">
        <v>423</v>
      </c>
      <c r="M272" s="78" t="s">
        <v>424</v>
      </c>
      <c r="N272" s="1">
        <v>30</v>
      </c>
    </row>
    <row r="273" spans="1:14">
      <c r="A273" s="14">
        <v>268</v>
      </c>
      <c r="B273" s="232" t="s">
        <v>509</v>
      </c>
      <c r="C273" s="178" t="s">
        <v>455</v>
      </c>
      <c r="D273" s="71"/>
      <c r="E273" s="71"/>
      <c r="F273" s="179">
        <v>1</v>
      </c>
      <c r="G273" s="78" t="s">
        <v>215</v>
      </c>
      <c r="H273" s="74">
        <v>41904</v>
      </c>
      <c r="I273" s="74">
        <v>41904</v>
      </c>
      <c r="J273" s="75">
        <v>2673.3</v>
      </c>
      <c r="K273" s="75">
        <v>267.33</v>
      </c>
      <c r="L273" s="180" t="s">
        <v>423</v>
      </c>
      <c r="M273" s="78" t="s">
        <v>424</v>
      </c>
      <c r="N273" s="1">
        <v>30</v>
      </c>
    </row>
    <row r="274" spans="1:14">
      <c r="A274" s="14">
        <v>269</v>
      </c>
      <c r="B274" s="232" t="s">
        <v>510</v>
      </c>
      <c r="C274" s="178" t="s">
        <v>455</v>
      </c>
      <c r="D274" s="71"/>
      <c r="E274" s="71"/>
      <c r="F274" s="179">
        <v>1</v>
      </c>
      <c r="G274" s="78" t="s">
        <v>215</v>
      </c>
      <c r="H274" s="74">
        <v>41904</v>
      </c>
      <c r="I274" s="74">
        <v>41904</v>
      </c>
      <c r="J274" s="75">
        <v>2673.3</v>
      </c>
      <c r="K274" s="75">
        <v>267.33</v>
      </c>
      <c r="L274" s="180" t="s">
        <v>423</v>
      </c>
      <c r="M274" s="78" t="s">
        <v>424</v>
      </c>
      <c r="N274" s="1">
        <v>30</v>
      </c>
    </row>
    <row r="275" spans="1:14">
      <c r="A275" s="14">
        <v>270</v>
      </c>
      <c r="B275" s="232" t="s">
        <v>511</v>
      </c>
      <c r="C275" s="178" t="s">
        <v>455</v>
      </c>
      <c r="D275" s="71"/>
      <c r="E275" s="71"/>
      <c r="F275" s="179">
        <v>1</v>
      </c>
      <c r="G275" s="78" t="s">
        <v>215</v>
      </c>
      <c r="H275" s="74">
        <v>41904</v>
      </c>
      <c r="I275" s="74">
        <v>41904</v>
      </c>
      <c r="J275" s="75">
        <v>2673.3</v>
      </c>
      <c r="K275" s="75">
        <v>267.33</v>
      </c>
      <c r="L275" s="180" t="s">
        <v>423</v>
      </c>
      <c r="M275" s="78" t="s">
        <v>424</v>
      </c>
      <c r="N275" s="1">
        <v>30</v>
      </c>
    </row>
    <row r="276" spans="1:14">
      <c r="A276" s="14">
        <v>271</v>
      </c>
      <c r="B276" s="232" t="s">
        <v>512</v>
      </c>
      <c r="C276" s="178" t="s">
        <v>455</v>
      </c>
      <c r="D276" s="71"/>
      <c r="E276" s="71"/>
      <c r="F276" s="179">
        <v>1</v>
      </c>
      <c r="G276" s="78" t="s">
        <v>215</v>
      </c>
      <c r="H276" s="74">
        <v>41904</v>
      </c>
      <c r="I276" s="74">
        <v>41904</v>
      </c>
      <c r="J276" s="75">
        <v>2673.3</v>
      </c>
      <c r="K276" s="75">
        <v>267.33</v>
      </c>
      <c r="L276" s="180" t="s">
        <v>423</v>
      </c>
      <c r="M276" s="78" t="s">
        <v>424</v>
      </c>
      <c r="N276" s="1">
        <v>30</v>
      </c>
    </row>
    <row r="277" spans="1:14">
      <c r="A277" s="14">
        <v>272</v>
      </c>
      <c r="B277" s="232" t="s">
        <v>513</v>
      </c>
      <c r="C277" s="178" t="s">
        <v>455</v>
      </c>
      <c r="D277" s="71"/>
      <c r="E277" s="71"/>
      <c r="F277" s="179">
        <v>1</v>
      </c>
      <c r="G277" s="78" t="s">
        <v>215</v>
      </c>
      <c r="H277" s="74">
        <v>41904</v>
      </c>
      <c r="I277" s="74">
        <v>41904</v>
      </c>
      <c r="J277" s="75">
        <v>2673.3</v>
      </c>
      <c r="K277" s="75">
        <v>267.33</v>
      </c>
      <c r="L277" s="180" t="s">
        <v>423</v>
      </c>
      <c r="M277" s="78" t="s">
        <v>424</v>
      </c>
      <c r="N277" s="1">
        <v>30</v>
      </c>
    </row>
    <row r="278" spans="1:14">
      <c r="A278" s="14">
        <v>273</v>
      </c>
      <c r="B278" s="232" t="s">
        <v>514</v>
      </c>
      <c r="C278" s="178" t="s">
        <v>455</v>
      </c>
      <c r="D278" s="71"/>
      <c r="E278" s="71"/>
      <c r="F278" s="179">
        <v>1</v>
      </c>
      <c r="G278" s="78" t="s">
        <v>215</v>
      </c>
      <c r="H278" s="74">
        <v>41904</v>
      </c>
      <c r="I278" s="74">
        <v>41904</v>
      </c>
      <c r="J278" s="75">
        <v>2673.3</v>
      </c>
      <c r="K278" s="75">
        <v>267.33</v>
      </c>
      <c r="L278" s="180" t="s">
        <v>423</v>
      </c>
      <c r="M278" s="78" t="s">
        <v>424</v>
      </c>
      <c r="N278" s="1">
        <v>30</v>
      </c>
    </row>
    <row r="279" spans="1:14">
      <c r="A279" s="14">
        <v>274</v>
      </c>
      <c r="B279" s="232" t="s">
        <v>515</v>
      </c>
      <c r="C279" s="178" t="s">
        <v>455</v>
      </c>
      <c r="D279" s="71"/>
      <c r="E279" s="71"/>
      <c r="F279" s="179">
        <v>1</v>
      </c>
      <c r="G279" s="78" t="s">
        <v>215</v>
      </c>
      <c r="H279" s="74">
        <v>41904</v>
      </c>
      <c r="I279" s="74">
        <v>41904</v>
      </c>
      <c r="J279" s="75">
        <v>2673.3</v>
      </c>
      <c r="K279" s="75">
        <v>267.33</v>
      </c>
      <c r="L279" s="180" t="s">
        <v>423</v>
      </c>
      <c r="M279" s="78" t="s">
        <v>424</v>
      </c>
      <c r="N279" s="1">
        <v>30</v>
      </c>
    </row>
    <row r="280" spans="1:14">
      <c r="A280" s="14">
        <v>275</v>
      </c>
      <c r="B280" s="232" t="s">
        <v>516</v>
      </c>
      <c r="C280" s="178" t="s">
        <v>455</v>
      </c>
      <c r="D280" s="71"/>
      <c r="E280" s="71"/>
      <c r="F280" s="179">
        <v>1</v>
      </c>
      <c r="G280" s="78" t="s">
        <v>215</v>
      </c>
      <c r="H280" s="74">
        <v>41904</v>
      </c>
      <c r="I280" s="74">
        <v>41904</v>
      </c>
      <c r="J280" s="75">
        <v>2673.3</v>
      </c>
      <c r="K280" s="75">
        <v>267.33</v>
      </c>
      <c r="L280" s="180" t="s">
        <v>423</v>
      </c>
      <c r="M280" s="78" t="s">
        <v>424</v>
      </c>
      <c r="N280" s="1">
        <v>30</v>
      </c>
    </row>
    <row r="281" spans="1:14">
      <c r="A281" s="14">
        <v>276</v>
      </c>
      <c r="B281" s="232" t="s">
        <v>517</v>
      </c>
      <c r="C281" s="178" t="s">
        <v>455</v>
      </c>
      <c r="D281" s="71"/>
      <c r="E281" s="71"/>
      <c r="F281" s="179">
        <v>1</v>
      </c>
      <c r="G281" s="78" t="s">
        <v>215</v>
      </c>
      <c r="H281" s="74">
        <v>41904</v>
      </c>
      <c r="I281" s="74">
        <v>41904</v>
      </c>
      <c r="J281" s="75">
        <v>2673.3</v>
      </c>
      <c r="K281" s="75">
        <v>267.33</v>
      </c>
      <c r="L281" s="180" t="s">
        <v>423</v>
      </c>
      <c r="M281" s="78" t="s">
        <v>424</v>
      </c>
      <c r="N281" s="1">
        <v>30</v>
      </c>
    </row>
    <row r="282" spans="1:14">
      <c r="A282" s="14">
        <v>277</v>
      </c>
      <c r="B282" s="232" t="s">
        <v>518</v>
      </c>
      <c r="C282" s="178" t="s">
        <v>455</v>
      </c>
      <c r="D282" s="71"/>
      <c r="E282" s="71"/>
      <c r="F282" s="179">
        <v>1</v>
      </c>
      <c r="G282" s="78" t="s">
        <v>215</v>
      </c>
      <c r="H282" s="74">
        <v>41904</v>
      </c>
      <c r="I282" s="74">
        <v>41904</v>
      </c>
      <c r="J282" s="75">
        <v>2673.3</v>
      </c>
      <c r="K282" s="75">
        <v>267.33</v>
      </c>
      <c r="L282" s="180" t="s">
        <v>423</v>
      </c>
      <c r="M282" s="78" t="s">
        <v>424</v>
      </c>
      <c r="N282" s="1">
        <v>30</v>
      </c>
    </row>
    <row r="283" spans="1:14">
      <c r="A283" s="14">
        <v>278</v>
      </c>
      <c r="B283" s="232" t="s">
        <v>519</v>
      </c>
      <c r="C283" s="178" t="s">
        <v>455</v>
      </c>
      <c r="D283" s="71"/>
      <c r="E283" s="71"/>
      <c r="F283" s="179">
        <v>1</v>
      </c>
      <c r="G283" s="78" t="s">
        <v>215</v>
      </c>
      <c r="H283" s="74">
        <v>41904</v>
      </c>
      <c r="I283" s="74">
        <v>41904</v>
      </c>
      <c r="J283" s="75">
        <v>2673.3</v>
      </c>
      <c r="K283" s="75">
        <v>267.33</v>
      </c>
      <c r="L283" s="180" t="s">
        <v>423</v>
      </c>
      <c r="M283" s="78" t="s">
        <v>424</v>
      </c>
      <c r="N283" s="1">
        <v>30</v>
      </c>
    </row>
    <row r="284" spans="1:14">
      <c r="A284" s="14">
        <v>279</v>
      </c>
      <c r="B284" s="232" t="s">
        <v>520</v>
      </c>
      <c r="C284" s="178" t="s">
        <v>455</v>
      </c>
      <c r="D284" s="71"/>
      <c r="E284" s="71"/>
      <c r="F284" s="179">
        <v>1</v>
      </c>
      <c r="G284" s="78" t="s">
        <v>215</v>
      </c>
      <c r="H284" s="74">
        <v>41904</v>
      </c>
      <c r="I284" s="74">
        <v>41904</v>
      </c>
      <c r="J284" s="75">
        <v>2673.3</v>
      </c>
      <c r="K284" s="75">
        <v>267.33</v>
      </c>
      <c r="L284" s="180" t="s">
        <v>423</v>
      </c>
      <c r="M284" s="78" t="s">
        <v>424</v>
      </c>
      <c r="N284" s="1">
        <v>30</v>
      </c>
    </row>
    <row r="285" spans="1:14">
      <c r="A285" s="14">
        <v>280</v>
      </c>
      <c r="B285" s="232" t="s">
        <v>521</v>
      </c>
      <c r="C285" s="178" t="s">
        <v>522</v>
      </c>
      <c r="D285" s="71"/>
      <c r="E285" s="71"/>
      <c r="F285" s="179">
        <v>1</v>
      </c>
      <c r="G285" s="78" t="s">
        <v>215</v>
      </c>
      <c r="H285" s="74">
        <v>41932</v>
      </c>
      <c r="I285" s="74">
        <v>41932</v>
      </c>
      <c r="J285" s="75">
        <v>3700</v>
      </c>
      <c r="K285" s="75">
        <v>370</v>
      </c>
      <c r="L285" s="180" t="s">
        <v>423</v>
      </c>
      <c r="M285" s="78" t="s">
        <v>424</v>
      </c>
      <c r="N285" s="1">
        <v>20</v>
      </c>
    </row>
    <row r="286" spans="1:14">
      <c r="A286" s="14">
        <v>281</v>
      </c>
      <c r="B286" s="232" t="s">
        <v>523</v>
      </c>
      <c r="C286" s="178" t="s">
        <v>522</v>
      </c>
      <c r="D286" s="71"/>
      <c r="E286" s="71"/>
      <c r="F286" s="179">
        <v>1</v>
      </c>
      <c r="G286" s="78" t="s">
        <v>215</v>
      </c>
      <c r="H286" s="74">
        <v>41932</v>
      </c>
      <c r="I286" s="74">
        <v>41932</v>
      </c>
      <c r="J286" s="75">
        <v>3700</v>
      </c>
      <c r="K286" s="75">
        <v>370</v>
      </c>
      <c r="L286" s="180" t="s">
        <v>423</v>
      </c>
      <c r="M286" s="78" t="s">
        <v>424</v>
      </c>
      <c r="N286" s="1">
        <v>20</v>
      </c>
    </row>
    <row r="287" spans="1:14">
      <c r="A287" s="14">
        <v>282</v>
      </c>
      <c r="B287" s="232" t="s">
        <v>524</v>
      </c>
      <c r="C287" s="178" t="s">
        <v>522</v>
      </c>
      <c r="D287" s="71"/>
      <c r="E287" s="71"/>
      <c r="F287" s="179">
        <v>1</v>
      </c>
      <c r="G287" s="78" t="s">
        <v>215</v>
      </c>
      <c r="H287" s="74">
        <v>41932</v>
      </c>
      <c r="I287" s="74">
        <v>41932</v>
      </c>
      <c r="J287" s="75">
        <v>3700</v>
      </c>
      <c r="K287" s="75">
        <v>370</v>
      </c>
      <c r="L287" s="180" t="s">
        <v>423</v>
      </c>
      <c r="M287" s="78" t="s">
        <v>424</v>
      </c>
      <c r="N287" s="1">
        <v>20</v>
      </c>
    </row>
    <row r="288" spans="1:14">
      <c r="A288" s="14">
        <v>283</v>
      </c>
      <c r="B288" s="232" t="s">
        <v>525</v>
      </c>
      <c r="C288" s="178" t="s">
        <v>522</v>
      </c>
      <c r="D288" s="71"/>
      <c r="E288" s="71"/>
      <c r="F288" s="179">
        <v>1</v>
      </c>
      <c r="G288" s="78" t="s">
        <v>215</v>
      </c>
      <c r="H288" s="74">
        <v>41932</v>
      </c>
      <c r="I288" s="74">
        <v>41932</v>
      </c>
      <c r="J288" s="75">
        <v>3700</v>
      </c>
      <c r="K288" s="75">
        <v>370</v>
      </c>
      <c r="L288" s="180" t="s">
        <v>423</v>
      </c>
      <c r="M288" s="78" t="s">
        <v>424</v>
      </c>
      <c r="N288" s="1">
        <v>20</v>
      </c>
    </row>
    <row r="289" spans="1:14">
      <c r="A289" s="14">
        <v>284</v>
      </c>
      <c r="B289" s="232" t="s">
        <v>526</v>
      </c>
      <c r="C289" s="178" t="s">
        <v>527</v>
      </c>
      <c r="D289" s="71"/>
      <c r="E289" s="71"/>
      <c r="F289" s="179">
        <v>1</v>
      </c>
      <c r="G289" s="78" t="s">
        <v>215</v>
      </c>
      <c r="H289" s="74">
        <v>41932</v>
      </c>
      <c r="I289" s="74">
        <v>41932</v>
      </c>
      <c r="J289" s="75">
        <v>6250</v>
      </c>
      <c r="K289" s="75">
        <v>625</v>
      </c>
      <c r="L289" s="180" t="s">
        <v>423</v>
      </c>
      <c r="M289" s="78" t="s">
        <v>424</v>
      </c>
      <c r="N289" s="1">
        <v>30</v>
      </c>
    </row>
    <row r="290" spans="1:14">
      <c r="A290" s="14">
        <v>285</v>
      </c>
      <c r="B290" s="232" t="s">
        <v>528</v>
      </c>
      <c r="C290" s="178" t="s">
        <v>529</v>
      </c>
      <c r="D290" s="71"/>
      <c r="E290" s="71"/>
      <c r="F290" s="179">
        <v>1</v>
      </c>
      <c r="G290" s="78" t="s">
        <v>220</v>
      </c>
      <c r="H290" s="74">
        <v>41932</v>
      </c>
      <c r="I290" s="74">
        <v>41932</v>
      </c>
      <c r="J290" s="75">
        <v>2000</v>
      </c>
      <c r="K290" s="75">
        <v>200</v>
      </c>
      <c r="L290" s="180" t="s">
        <v>423</v>
      </c>
      <c r="M290" s="78" t="s">
        <v>424</v>
      </c>
      <c r="N290" s="1">
        <v>30</v>
      </c>
    </row>
    <row r="291" spans="1:14">
      <c r="A291" s="14">
        <v>286</v>
      </c>
      <c r="B291" s="232" t="s">
        <v>530</v>
      </c>
      <c r="C291" s="178" t="s">
        <v>531</v>
      </c>
      <c r="D291" s="71"/>
      <c r="E291" s="71"/>
      <c r="F291" s="179">
        <v>1</v>
      </c>
      <c r="G291" s="78" t="s">
        <v>365</v>
      </c>
      <c r="H291" s="74">
        <v>41932</v>
      </c>
      <c r="I291" s="74">
        <v>41932</v>
      </c>
      <c r="J291" s="75">
        <v>3700</v>
      </c>
      <c r="K291" s="75">
        <v>370</v>
      </c>
      <c r="L291" s="180" t="s">
        <v>423</v>
      </c>
      <c r="M291" s="78" t="s">
        <v>424</v>
      </c>
      <c r="N291" s="1">
        <v>20</v>
      </c>
    </row>
    <row r="292" spans="1:14">
      <c r="A292" s="14">
        <v>287</v>
      </c>
      <c r="B292" s="232" t="s">
        <v>532</v>
      </c>
      <c r="C292" s="178" t="s">
        <v>533</v>
      </c>
      <c r="D292" s="71"/>
      <c r="E292" s="71"/>
      <c r="F292" s="179">
        <v>1</v>
      </c>
      <c r="G292" s="78" t="s">
        <v>220</v>
      </c>
      <c r="H292" s="74">
        <v>41932</v>
      </c>
      <c r="I292" s="74">
        <v>41932</v>
      </c>
      <c r="J292" s="75">
        <v>2200</v>
      </c>
      <c r="K292" s="75">
        <v>220</v>
      </c>
      <c r="L292" s="180" t="s">
        <v>423</v>
      </c>
      <c r="M292" s="78" t="s">
        <v>424</v>
      </c>
      <c r="N292" s="1">
        <v>30</v>
      </c>
    </row>
    <row r="293" spans="1:14">
      <c r="A293" s="14">
        <v>288</v>
      </c>
      <c r="B293" s="232" t="s">
        <v>534</v>
      </c>
      <c r="C293" s="178" t="s">
        <v>533</v>
      </c>
      <c r="D293" s="71"/>
      <c r="E293" s="71"/>
      <c r="F293" s="179">
        <v>1</v>
      </c>
      <c r="G293" s="78" t="s">
        <v>220</v>
      </c>
      <c r="H293" s="74">
        <v>41932</v>
      </c>
      <c r="I293" s="74">
        <v>41932</v>
      </c>
      <c r="J293" s="75">
        <v>2200</v>
      </c>
      <c r="K293" s="75">
        <v>220</v>
      </c>
      <c r="L293" s="180" t="s">
        <v>423</v>
      </c>
      <c r="M293" s="78" t="s">
        <v>424</v>
      </c>
      <c r="N293" s="1">
        <v>30</v>
      </c>
    </row>
    <row r="294" spans="1:14">
      <c r="A294" s="14">
        <v>289</v>
      </c>
      <c r="B294" s="232" t="s">
        <v>535</v>
      </c>
      <c r="C294" s="178" t="s">
        <v>536</v>
      </c>
      <c r="D294" s="71"/>
      <c r="E294" s="71"/>
      <c r="F294" s="179">
        <v>1</v>
      </c>
      <c r="G294" s="78" t="s">
        <v>215</v>
      </c>
      <c r="H294" s="74">
        <v>41932</v>
      </c>
      <c r="I294" s="74">
        <v>41932</v>
      </c>
      <c r="J294" s="75">
        <v>4500</v>
      </c>
      <c r="K294" s="75">
        <v>450</v>
      </c>
      <c r="L294" s="180" t="s">
        <v>423</v>
      </c>
      <c r="M294" s="78" t="s">
        <v>424</v>
      </c>
      <c r="N294" s="1">
        <v>10</v>
      </c>
    </row>
    <row r="295" spans="1:14">
      <c r="A295" s="14">
        <v>290</v>
      </c>
      <c r="B295" s="232" t="s">
        <v>537</v>
      </c>
      <c r="C295" s="178" t="s">
        <v>538</v>
      </c>
      <c r="D295" s="71"/>
      <c r="E295" s="71"/>
      <c r="F295" s="179">
        <v>1</v>
      </c>
      <c r="G295" s="78" t="s">
        <v>215</v>
      </c>
      <c r="H295" s="74">
        <v>41932</v>
      </c>
      <c r="I295" s="74">
        <v>41932</v>
      </c>
      <c r="J295" s="75">
        <v>3850</v>
      </c>
      <c r="K295" s="75">
        <v>385</v>
      </c>
      <c r="L295" s="180" t="s">
        <v>423</v>
      </c>
      <c r="M295" s="78" t="s">
        <v>424</v>
      </c>
      <c r="N295" s="1">
        <v>20</v>
      </c>
    </row>
    <row r="296" spans="1:14">
      <c r="A296" s="14">
        <v>291</v>
      </c>
      <c r="B296" s="232" t="s">
        <v>539</v>
      </c>
      <c r="C296" s="178" t="s">
        <v>540</v>
      </c>
      <c r="D296" s="71"/>
      <c r="E296" s="71"/>
      <c r="F296" s="179">
        <v>1</v>
      </c>
      <c r="G296" s="78" t="s">
        <v>215</v>
      </c>
      <c r="H296" s="74">
        <v>41932</v>
      </c>
      <c r="I296" s="74">
        <v>41932</v>
      </c>
      <c r="J296" s="75">
        <v>7500</v>
      </c>
      <c r="K296" s="75">
        <v>750</v>
      </c>
      <c r="L296" s="180" t="s">
        <v>423</v>
      </c>
      <c r="M296" s="78" t="s">
        <v>424</v>
      </c>
      <c r="N296" s="1">
        <v>30</v>
      </c>
    </row>
    <row r="297" spans="1:14">
      <c r="A297" s="14">
        <v>292</v>
      </c>
      <c r="B297" s="232" t="s">
        <v>541</v>
      </c>
      <c r="C297" s="178" t="s">
        <v>542</v>
      </c>
      <c r="D297" s="71"/>
      <c r="E297" s="71"/>
      <c r="F297" s="179">
        <v>1</v>
      </c>
      <c r="G297" s="78" t="s">
        <v>220</v>
      </c>
      <c r="H297" s="74">
        <v>42027</v>
      </c>
      <c r="I297" s="74">
        <v>42027</v>
      </c>
      <c r="J297" s="75">
        <v>2600</v>
      </c>
      <c r="K297" s="75">
        <v>260</v>
      </c>
      <c r="L297" s="180" t="s">
        <v>423</v>
      </c>
      <c r="M297" s="78" t="s">
        <v>424</v>
      </c>
      <c r="N297" s="1">
        <v>40</v>
      </c>
    </row>
    <row r="298" spans="1:14">
      <c r="A298" s="14">
        <v>293</v>
      </c>
      <c r="B298" s="232" t="s">
        <v>543</v>
      </c>
      <c r="C298" s="178" t="s">
        <v>542</v>
      </c>
      <c r="D298" s="71"/>
      <c r="E298" s="71"/>
      <c r="F298" s="179">
        <v>1</v>
      </c>
      <c r="G298" s="78" t="s">
        <v>220</v>
      </c>
      <c r="H298" s="74">
        <v>42035</v>
      </c>
      <c r="I298" s="74">
        <v>42035</v>
      </c>
      <c r="J298" s="75">
        <v>2600</v>
      </c>
      <c r="K298" s="75">
        <v>260</v>
      </c>
      <c r="L298" s="180" t="s">
        <v>423</v>
      </c>
      <c r="M298" s="78" t="s">
        <v>424</v>
      </c>
      <c r="N298" s="1">
        <v>40</v>
      </c>
    </row>
    <row r="299" spans="1:14">
      <c r="A299" s="14">
        <v>294</v>
      </c>
      <c r="B299" s="232" t="s">
        <v>544</v>
      </c>
      <c r="C299" s="178" t="s">
        <v>542</v>
      </c>
      <c r="D299" s="71"/>
      <c r="E299" s="71"/>
      <c r="F299" s="179">
        <v>1</v>
      </c>
      <c r="G299" s="78" t="s">
        <v>220</v>
      </c>
      <c r="H299" s="74">
        <v>42035</v>
      </c>
      <c r="I299" s="74">
        <v>42035</v>
      </c>
      <c r="J299" s="75">
        <v>2600</v>
      </c>
      <c r="K299" s="75">
        <v>260</v>
      </c>
      <c r="L299" s="180" t="s">
        <v>423</v>
      </c>
      <c r="M299" s="78" t="s">
        <v>424</v>
      </c>
      <c r="N299" s="1">
        <v>40</v>
      </c>
    </row>
    <row r="300" spans="1:14">
      <c r="A300" s="14">
        <v>295</v>
      </c>
      <c r="B300" s="232" t="s">
        <v>545</v>
      </c>
      <c r="C300" s="178" t="s">
        <v>542</v>
      </c>
      <c r="D300" s="71"/>
      <c r="E300" s="71"/>
      <c r="F300" s="179">
        <v>1</v>
      </c>
      <c r="G300" s="78" t="s">
        <v>220</v>
      </c>
      <c r="H300" s="74">
        <v>42035</v>
      </c>
      <c r="I300" s="74">
        <v>42035</v>
      </c>
      <c r="J300" s="75">
        <v>2600</v>
      </c>
      <c r="K300" s="75">
        <v>260</v>
      </c>
      <c r="L300" s="180" t="s">
        <v>423</v>
      </c>
      <c r="M300" s="78" t="s">
        <v>424</v>
      </c>
      <c r="N300" s="1">
        <v>40</v>
      </c>
    </row>
    <row r="301" spans="1:14">
      <c r="A301" s="14">
        <v>296</v>
      </c>
      <c r="B301" s="232" t="s">
        <v>546</v>
      </c>
      <c r="C301" s="178" t="s">
        <v>542</v>
      </c>
      <c r="D301" s="71"/>
      <c r="E301" s="71"/>
      <c r="F301" s="179">
        <v>1</v>
      </c>
      <c r="G301" s="78" t="s">
        <v>220</v>
      </c>
      <c r="H301" s="74">
        <v>42035</v>
      </c>
      <c r="I301" s="74">
        <v>42035</v>
      </c>
      <c r="J301" s="75">
        <v>2600</v>
      </c>
      <c r="K301" s="75">
        <v>260</v>
      </c>
      <c r="L301" s="180" t="s">
        <v>423</v>
      </c>
      <c r="M301" s="78" t="s">
        <v>424</v>
      </c>
      <c r="N301" s="1">
        <v>40</v>
      </c>
    </row>
    <row r="302" spans="1:14">
      <c r="A302" s="14">
        <v>297</v>
      </c>
      <c r="B302" s="232" t="s">
        <v>547</v>
      </c>
      <c r="C302" s="178" t="s">
        <v>548</v>
      </c>
      <c r="D302" s="71"/>
      <c r="E302" s="71"/>
      <c r="F302" s="179">
        <v>1</v>
      </c>
      <c r="G302" s="78" t="s">
        <v>220</v>
      </c>
      <c r="H302" s="74">
        <v>42062</v>
      </c>
      <c r="I302" s="74">
        <v>42062</v>
      </c>
      <c r="J302" s="75">
        <v>4350</v>
      </c>
      <c r="K302" s="75">
        <v>435</v>
      </c>
      <c r="L302" s="180" t="s">
        <v>423</v>
      </c>
      <c r="M302" s="78" t="s">
        <v>424</v>
      </c>
      <c r="N302" s="1">
        <v>20</v>
      </c>
    </row>
    <row r="303" spans="1:14">
      <c r="A303" s="14">
        <v>298</v>
      </c>
      <c r="B303" s="232" t="s">
        <v>549</v>
      </c>
      <c r="C303" s="178" t="s">
        <v>333</v>
      </c>
      <c r="D303" s="71"/>
      <c r="E303" s="71"/>
      <c r="F303" s="179">
        <v>1</v>
      </c>
      <c r="G303" s="78" t="s">
        <v>220</v>
      </c>
      <c r="H303" s="74">
        <v>42792</v>
      </c>
      <c r="I303" s="74">
        <v>42792</v>
      </c>
      <c r="J303" s="75">
        <v>3161.54</v>
      </c>
      <c r="K303" s="75">
        <v>316.15</v>
      </c>
      <c r="L303" s="180" t="s">
        <v>423</v>
      </c>
      <c r="M303" s="78" t="s">
        <v>424</v>
      </c>
      <c r="N303" s="1">
        <v>30</v>
      </c>
    </row>
    <row r="304" spans="1:14">
      <c r="A304" s="14">
        <v>299</v>
      </c>
      <c r="B304" s="232" t="s">
        <v>550</v>
      </c>
      <c r="C304" s="178" t="s">
        <v>551</v>
      </c>
      <c r="D304" s="71"/>
      <c r="E304" s="71"/>
      <c r="F304" s="179">
        <v>1</v>
      </c>
      <c r="G304" s="78" t="s">
        <v>220</v>
      </c>
      <c r="H304" s="74">
        <v>42880</v>
      </c>
      <c r="I304" s="74">
        <v>42880</v>
      </c>
      <c r="J304" s="75">
        <v>1708.55</v>
      </c>
      <c r="K304" s="75">
        <v>170.86</v>
      </c>
      <c r="L304" s="180" t="s">
        <v>423</v>
      </c>
      <c r="M304" s="78" t="s">
        <v>552</v>
      </c>
      <c r="N304" s="1">
        <v>30</v>
      </c>
    </row>
    <row r="305" spans="1:14">
      <c r="A305" s="14">
        <v>300</v>
      </c>
      <c r="B305" s="232" t="s">
        <v>553</v>
      </c>
      <c r="C305" s="178" t="s">
        <v>554</v>
      </c>
      <c r="D305" s="71"/>
      <c r="E305" s="71"/>
      <c r="F305" s="179">
        <v>1</v>
      </c>
      <c r="G305" s="78" t="s">
        <v>220</v>
      </c>
      <c r="H305" s="74">
        <v>41618</v>
      </c>
      <c r="I305" s="74">
        <v>41618</v>
      </c>
      <c r="J305" s="75">
        <v>2989</v>
      </c>
      <c r="K305" s="75">
        <v>298.9</v>
      </c>
      <c r="L305" s="180" t="s">
        <v>423</v>
      </c>
      <c r="M305" s="78" t="s">
        <v>424</v>
      </c>
      <c r="N305" s="1">
        <v>10</v>
      </c>
    </row>
    <row r="306" spans="1:14">
      <c r="A306" s="14">
        <v>301</v>
      </c>
      <c r="B306" s="232" t="s">
        <v>555</v>
      </c>
      <c r="C306" s="178" t="s">
        <v>556</v>
      </c>
      <c r="D306" s="71"/>
      <c r="E306" s="71"/>
      <c r="F306" s="179">
        <v>1</v>
      </c>
      <c r="G306" s="78" t="s">
        <v>220</v>
      </c>
      <c r="H306" s="74">
        <v>41618</v>
      </c>
      <c r="I306" s="74">
        <v>41618</v>
      </c>
      <c r="J306" s="75">
        <v>2688</v>
      </c>
      <c r="K306" s="75">
        <v>268.8</v>
      </c>
      <c r="L306" s="180" t="s">
        <v>423</v>
      </c>
      <c r="M306" s="78" t="s">
        <v>424</v>
      </c>
      <c r="N306" s="1">
        <v>0</v>
      </c>
    </row>
    <row r="307" spans="1:14">
      <c r="A307" s="14">
        <v>302</v>
      </c>
      <c r="B307" s="232" t="s">
        <v>557</v>
      </c>
      <c r="C307" s="178" t="s">
        <v>558</v>
      </c>
      <c r="D307" s="71"/>
      <c r="E307" s="71"/>
      <c r="F307" s="179">
        <v>1</v>
      </c>
      <c r="G307" s="78" t="s">
        <v>220</v>
      </c>
      <c r="H307" s="74">
        <v>41618</v>
      </c>
      <c r="I307" s="74">
        <v>41618</v>
      </c>
      <c r="J307" s="75">
        <v>2886</v>
      </c>
      <c r="K307" s="75">
        <v>288.6</v>
      </c>
      <c r="L307" s="180" t="s">
        <v>423</v>
      </c>
      <c r="M307" s="78" t="s">
        <v>424</v>
      </c>
      <c r="N307" s="1">
        <v>10</v>
      </c>
    </row>
    <row r="308" spans="1:14">
      <c r="A308" s="14">
        <v>303</v>
      </c>
      <c r="B308" s="232" t="s">
        <v>559</v>
      </c>
      <c r="C308" s="178" t="s">
        <v>560</v>
      </c>
      <c r="D308" s="71"/>
      <c r="E308" s="71"/>
      <c r="F308" s="179">
        <v>1</v>
      </c>
      <c r="G308" s="78" t="s">
        <v>215</v>
      </c>
      <c r="H308" s="74">
        <v>41618</v>
      </c>
      <c r="I308" s="74">
        <v>41618</v>
      </c>
      <c r="J308" s="75">
        <v>3287</v>
      </c>
      <c r="K308" s="75">
        <v>328.7</v>
      </c>
      <c r="L308" s="180" t="s">
        <v>423</v>
      </c>
      <c r="M308" s="78" t="s">
        <v>424</v>
      </c>
      <c r="N308" s="1">
        <v>0</v>
      </c>
    </row>
    <row r="309" spans="1:14">
      <c r="A309" s="14">
        <v>304</v>
      </c>
      <c r="B309" s="232" t="s">
        <v>561</v>
      </c>
      <c r="C309" s="178" t="s">
        <v>562</v>
      </c>
      <c r="D309" s="71"/>
      <c r="E309" s="71"/>
      <c r="F309" s="179">
        <v>1</v>
      </c>
      <c r="G309" s="78" t="s">
        <v>215</v>
      </c>
      <c r="H309" s="74">
        <v>41619</v>
      </c>
      <c r="I309" s="74">
        <v>41619</v>
      </c>
      <c r="J309" s="75">
        <v>3727.8</v>
      </c>
      <c r="K309" s="75">
        <v>372.78</v>
      </c>
      <c r="L309" s="180" t="s">
        <v>423</v>
      </c>
      <c r="M309" s="78" t="s">
        <v>424</v>
      </c>
      <c r="N309" s="1">
        <v>0</v>
      </c>
    </row>
    <row r="310" spans="1:14">
      <c r="A310" s="14">
        <v>305</v>
      </c>
      <c r="B310" s="232" t="s">
        <v>563</v>
      </c>
      <c r="C310" s="178" t="s">
        <v>564</v>
      </c>
      <c r="D310" s="71"/>
      <c r="E310" s="71"/>
      <c r="F310" s="179">
        <v>1</v>
      </c>
      <c r="G310" s="78" t="s">
        <v>215</v>
      </c>
      <c r="H310" s="74">
        <v>41619</v>
      </c>
      <c r="I310" s="74">
        <v>41619</v>
      </c>
      <c r="J310" s="75">
        <v>33662</v>
      </c>
      <c r="K310" s="75">
        <v>3366.2</v>
      </c>
      <c r="L310" s="180" t="s">
        <v>423</v>
      </c>
      <c r="M310" s="78" t="s">
        <v>424</v>
      </c>
      <c r="N310" s="1">
        <v>20</v>
      </c>
    </row>
    <row r="311" spans="1:14">
      <c r="A311" s="14">
        <v>306</v>
      </c>
      <c r="B311" s="232" t="s">
        <v>565</v>
      </c>
      <c r="C311" s="178" t="s">
        <v>566</v>
      </c>
      <c r="D311" s="71"/>
      <c r="E311" s="71"/>
      <c r="F311" s="179">
        <v>1</v>
      </c>
      <c r="G311" s="78" t="s">
        <v>215</v>
      </c>
      <c r="H311" s="74">
        <v>41636</v>
      </c>
      <c r="I311" s="74">
        <v>41636</v>
      </c>
      <c r="J311" s="75">
        <v>2565</v>
      </c>
      <c r="K311" s="75">
        <v>256.5</v>
      </c>
      <c r="L311" s="180" t="s">
        <v>423</v>
      </c>
      <c r="M311" s="78" t="s">
        <v>424</v>
      </c>
      <c r="N311" s="1">
        <v>0</v>
      </c>
    </row>
    <row r="312" spans="1:14">
      <c r="A312" s="14">
        <v>307</v>
      </c>
      <c r="B312" s="232" t="s">
        <v>567</v>
      </c>
      <c r="C312" s="178" t="s">
        <v>568</v>
      </c>
      <c r="D312" s="71"/>
      <c r="E312" s="71"/>
      <c r="F312" s="179">
        <v>1</v>
      </c>
      <c r="G312" s="78" t="s">
        <v>215</v>
      </c>
      <c r="H312" s="74">
        <v>41755</v>
      </c>
      <c r="I312" s="74">
        <v>41755</v>
      </c>
      <c r="J312" s="75">
        <v>7011</v>
      </c>
      <c r="K312" s="75">
        <v>701.1</v>
      </c>
      <c r="L312" s="180" t="s">
        <v>423</v>
      </c>
      <c r="M312" s="78" t="s">
        <v>424</v>
      </c>
      <c r="N312" s="1">
        <v>0</v>
      </c>
    </row>
    <row r="313" spans="1:14">
      <c r="A313" s="14">
        <v>308</v>
      </c>
      <c r="B313" s="232" t="s">
        <v>569</v>
      </c>
      <c r="C313" s="178" t="s">
        <v>568</v>
      </c>
      <c r="D313" s="71"/>
      <c r="E313" s="71"/>
      <c r="F313" s="179">
        <v>1</v>
      </c>
      <c r="G313" s="78" t="s">
        <v>215</v>
      </c>
      <c r="H313" s="74">
        <v>41755</v>
      </c>
      <c r="I313" s="74">
        <v>41755</v>
      </c>
      <c r="J313" s="75">
        <v>7011</v>
      </c>
      <c r="K313" s="75">
        <v>701.1</v>
      </c>
      <c r="L313" s="180" t="s">
        <v>423</v>
      </c>
      <c r="M313" s="78" t="s">
        <v>424</v>
      </c>
      <c r="N313" s="1">
        <v>0</v>
      </c>
    </row>
    <row r="314" spans="1:14">
      <c r="A314" s="14">
        <v>309</v>
      </c>
      <c r="B314" s="232" t="s">
        <v>570</v>
      </c>
      <c r="C314" s="178" t="s">
        <v>571</v>
      </c>
      <c r="D314" s="71"/>
      <c r="E314" s="71"/>
      <c r="F314" s="179">
        <v>1</v>
      </c>
      <c r="G314" s="78" t="s">
        <v>215</v>
      </c>
      <c r="H314" s="74">
        <v>41894</v>
      </c>
      <c r="I314" s="74">
        <v>41894</v>
      </c>
      <c r="J314" s="75">
        <v>2430</v>
      </c>
      <c r="K314" s="75">
        <v>243</v>
      </c>
      <c r="L314" s="180" t="s">
        <v>423</v>
      </c>
      <c r="M314" s="78" t="s">
        <v>424</v>
      </c>
      <c r="N314" s="1">
        <v>0</v>
      </c>
    </row>
    <row r="315" spans="1:14">
      <c r="A315" s="14">
        <v>310</v>
      </c>
      <c r="B315" s="232" t="s">
        <v>572</v>
      </c>
      <c r="C315" s="178" t="s">
        <v>571</v>
      </c>
      <c r="D315" s="71"/>
      <c r="E315" s="71"/>
      <c r="F315" s="179">
        <v>1</v>
      </c>
      <c r="G315" s="78" t="s">
        <v>215</v>
      </c>
      <c r="H315" s="74">
        <v>41894</v>
      </c>
      <c r="I315" s="74">
        <v>41894</v>
      </c>
      <c r="J315" s="75">
        <v>2430</v>
      </c>
      <c r="K315" s="75">
        <v>243</v>
      </c>
      <c r="L315" s="180" t="s">
        <v>423</v>
      </c>
      <c r="M315" s="78" t="s">
        <v>424</v>
      </c>
      <c r="N315" s="1">
        <v>0</v>
      </c>
    </row>
    <row r="316" spans="1:14">
      <c r="A316" s="14">
        <v>311</v>
      </c>
      <c r="B316" s="232" t="s">
        <v>573</v>
      </c>
      <c r="C316" s="178" t="s">
        <v>571</v>
      </c>
      <c r="D316" s="71"/>
      <c r="E316" s="71"/>
      <c r="F316" s="179">
        <v>1</v>
      </c>
      <c r="G316" s="78" t="s">
        <v>215</v>
      </c>
      <c r="H316" s="74">
        <v>41894</v>
      </c>
      <c r="I316" s="74">
        <v>41894</v>
      </c>
      <c r="J316" s="75">
        <v>2430</v>
      </c>
      <c r="K316" s="75">
        <v>243</v>
      </c>
      <c r="L316" s="180" t="s">
        <v>423</v>
      </c>
      <c r="M316" s="78" t="s">
        <v>424</v>
      </c>
      <c r="N316" s="1">
        <v>0</v>
      </c>
    </row>
    <row r="317" spans="1:14">
      <c r="A317" s="14">
        <v>312</v>
      </c>
      <c r="B317" s="232" t="s">
        <v>574</v>
      </c>
      <c r="C317" s="178" t="s">
        <v>571</v>
      </c>
      <c r="D317" s="71"/>
      <c r="E317" s="71"/>
      <c r="F317" s="179">
        <v>1</v>
      </c>
      <c r="G317" s="78" t="s">
        <v>215</v>
      </c>
      <c r="H317" s="74">
        <v>41894</v>
      </c>
      <c r="I317" s="74">
        <v>41894</v>
      </c>
      <c r="J317" s="75">
        <v>2430</v>
      </c>
      <c r="K317" s="75">
        <v>243</v>
      </c>
      <c r="L317" s="180" t="s">
        <v>423</v>
      </c>
      <c r="M317" s="78" t="s">
        <v>424</v>
      </c>
      <c r="N317" s="1">
        <v>0</v>
      </c>
    </row>
    <row r="318" spans="1:14">
      <c r="A318" s="14">
        <v>313</v>
      </c>
      <c r="B318" s="232" t="s">
        <v>575</v>
      </c>
      <c r="C318" s="178" t="s">
        <v>571</v>
      </c>
      <c r="D318" s="71"/>
      <c r="E318" s="71"/>
      <c r="F318" s="179">
        <v>1</v>
      </c>
      <c r="G318" s="78" t="s">
        <v>215</v>
      </c>
      <c r="H318" s="74">
        <v>41894</v>
      </c>
      <c r="I318" s="74">
        <v>41894</v>
      </c>
      <c r="J318" s="75">
        <v>2430</v>
      </c>
      <c r="K318" s="75">
        <v>243</v>
      </c>
      <c r="L318" s="180" t="s">
        <v>423</v>
      </c>
      <c r="M318" s="78" t="s">
        <v>424</v>
      </c>
      <c r="N318" s="1">
        <v>0</v>
      </c>
    </row>
    <row r="319" spans="1:14">
      <c r="A319" s="14">
        <v>314</v>
      </c>
      <c r="B319" s="232" t="s">
        <v>576</v>
      </c>
      <c r="C319" s="178" t="s">
        <v>571</v>
      </c>
      <c r="D319" s="71"/>
      <c r="E319" s="71"/>
      <c r="F319" s="179">
        <v>1</v>
      </c>
      <c r="G319" s="78" t="s">
        <v>215</v>
      </c>
      <c r="H319" s="74">
        <v>41894</v>
      </c>
      <c r="I319" s="74">
        <v>41894</v>
      </c>
      <c r="J319" s="75">
        <v>2430</v>
      </c>
      <c r="K319" s="75">
        <v>243</v>
      </c>
      <c r="L319" s="180" t="s">
        <v>423</v>
      </c>
      <c r="M319" s="78" t="s">
        <v>424</v>
      </c>
      <c r="N319" s="1">
        <v>0</v>
      </c>
    </row>
    <row r="320" spans="1:14">
      <c r="A320" s="14">
        <v>315</v>
      </c>
      <c r="B320" s="232" t="s">
        <v>577</v>
      </c>
      <c r="C320" s="178" t="s">
        <v>571</v>
      </c>
      <c r="D320" s="71"/>
      <c r="E320" s="71"/>
      <c r="F320" s="179">
        <v>1</v>
      </c>
      <c r="G320" s="78" t="s">
        <v>215</v>
      </c>
      <c r="H320" s="74">
        <v>41894</v>
      </c>
      <c r="I320" s="74">
        <v>41894</v>
      </c>
      <c r="J320" s="75">
        <v>2430</v>
      </c>
      <c r="K320" s="75">
        <v>243</v>
      </c>
      <c r="L320" s="180" t="s">
        <v>423</v>
      </c>
      <c r="M320" s="78" t="s">
        <v>424</v>
      </c>
      <c r="N320" s="1">
        <v>0</v>
      </c>
    </row>
    <row r="321" spans="1:14">
      <c r="A321" s="14">
        <v>316</v>
      </c>
      <c r="B321" s="232" t="s">
        <v>578</v>
      </c>
      <c r="C321" s="178" t="s">
        <v>571</v>
      </c>
      <c r="D321" s="71"/>
      <c r="E321" s="71"/>
      <c r="F321" s="179">
        <v>1</v>
      </c>
      <c r="G321" s="78" t="s">
        <v>215</v>
      </c>
      <c r="H321" s="74">
        <v>41894</v>
      </c>
      <c r="I321" s="74">
        <v>41894</v>
      </c>
      <c r="J321" s="75">
        <v>2430</v>
      </c>
      <c r="K321" s="75">
        <v>243</v>
      </c>
      <c r="L321" s="180" t="s">
        <v>423</v>
      </c>
      <c r="M321" s="78" t="s">
        <v>424</v>
      </c>
      <c r="N321" s="1">
        <v>0</v>
      </c>
    </row>
    <row r="322" spans="1:14">
      <c r="A322" s="14">
        <v>317</v>
      </c>
      <c r="B322" s="232" t="s">
        <v>579</v>
      </c>
      <c r="C322" s="178" t="s">
        <v>571</v>
      </c>
      <c r="D322" s="71"/>
      <c r="E322" s="71"/>
      <c r="F322" s="179">
        <v>1</v>
      </c>
      <c r="G322" s="78" t="s">
        <v>215</v>
      </c>
      <c r="H322" s="74">
        <v>41894</v>
      </c>
      <c r="I322" s="74">
        <v>41894</v>
      </c>
      <c r="J322" s="75">
        <v>2430</v>
      </c>
      <c r="K322" s="75">
        <v>243</v>
      </c>
      <c r="L322" s="180" t="s">
        <v>423</v>
      </c>
      <c r="M322" s="78" t="s">
        <v>424</v>
      </c>
      <c r="N322" s="1">
        <v>0</v>
      </c>
    </row>
    <row r="323" spans="1:14">
      <c r="A323" s="14">
        <v>318</v>
      </c>
      <c r="B323" s="232" t="s">
        <v>580</v>
      </c>
      <c r="C323" s="178" t="s">
        <v>571</v>
      </c>
      <c r="D323" s="71"/>
      <c r="E323" s="71"/>
      <c r="F323" s="179">
        <v>1</v>
      </c>
      <c r="G323" s="78" t="s">
        <v>215</v>
      </c>
      <c r="H323" s="74">
        <v>41894</v>
      </c>
      <c r="I323" s="74">
        <v>41894</v>
      </c>
      <c r="J323" s="75">
        <v>2430</v>
      </c>
      <c r="K323" s="75">
        <v>243</v>
      </c>
      <c r="L323" s="180" t="s">
        <v>423</v>
      </c>
      <c r="M323" s="78" t="s">
        <v>424</v>
      </c>
      <c r="N323" s="1">
        <v>0</v>
      </c>
    </row>
    <row r="324" spans="1:14">
      <c r="A324" s="14">
        <v>319</v>
      </c>
      <c r="B324" s="232" t="s">
        <v>581</v>
      </c>
      <c r="C324" s="178" t="s">
        <v>571</v>
      </c>
      <c r="D324" s="71"/>
      <c r="E324" s="71"/>
      <c r="F324" s="179">
        <v>1</v>
      </c>
      <c r="G324" s="78" t="s">
        <v>215</v>
      </c>
      <c r="H324" s="74">
        <v>41894</v>
      </c>
      <c r="I324" s="74">
        <v>41894</v>
      </c>
      <c r="J324" s="75">
        <v>2430</v>
      </c>
      <c r="K324" s="75">
        <v>243</v>
      </c>
      <c r="L324" s="180" t="s">
        <v>423</v>
      </c>
      <c r="M324" s="78" t="s">
        <v>424</v>
      </c>
      <c r="N324" s="1">
        <v>0</v>
      </c>
    </row>
    <row r="325" spans="1:14">
      <c r="A325" s="14">
        <v>320</v>
      </c>
      <c r="B325" s="232" t="s">
        <v>582</v>
      </c>
      <c r="C325" s="178" t="s">
        <v>571</v>
      </c>
      <c r="D325" s="71"/>
      <c r="E325" s="71"/>
      <c r="F325" s="179">
        <v>1</v>
      </c>
      <c r="G325" s="78" t="s">
        <v>215</v>
      </c>
      <c r="H325" s="74">
        <v>41894</v>
      </c>
      <c r="I325" s="74">
        <v>41894</v>
      </c>
      <c r="J325" s="75">
        <v>2430</v>
      </c>
      <c r="K325" s="75">
        <v>243</v>
      </c>
      <c r="L325" s="180" t="s">
        <v>423</v>
      </c>
      <c r="M325" s="78" t="s">
        <v>424</v>
      </c>
      <c r="N325" s="1">
        <v>0</v>
      </c>
    </row>
    <row r="326" spans="1:14">
      <c r="A326" s="14">
        <v>321</v>
      </c>
      <c r="B326" s="232" t="s">
        <v>583</v>
      </c>
      <c r="C326" s="178" t="s">
        <v>571</v>
      </c>
      <c r="D326" s="71"/>
      <c r="E326" s="71"/>
      <c r="F326" s="179">
        <v>1</v>
      </c>
      <c r="G326" s="78" t="s">
        <v>215</v>
      </c>
      <c r="H326" s="74">
        <v>41894</v>
      </c>
      <c r="I326" s="74">
        <v>41894</v>
      </c>
      <c r="J326" s="75">
        <v>2430</v>
      </c>
      <c r="K326" s="75">
        <v>243</v>
      </c>
      <c r="L326" s="180" t="s">
        <v>423</v>
      </c>
      <c r="M326" s="78" t="s">
        <v>424</v>
      </c>
      <c r="N326" s="1">
        <v>0</v>
      </c>
    </row>
    <row r="327" spans="1:14">
      <c r="A327" s="14">
        <v>322</v>
      </c>
      <c r="B327" s="232" t="s">
        <v>584</v>
      </c>
      <c r="C327" s="178" t="s">
        <v>571</v>
      </c>
      <c r="D327" s="71"/>
      <c r="E327" s="71"/>
      <c r="F327" s="179">
        <v>1</v>
      </c>
      <c r="G327" s="78" t="s">
        <v>215</v>
      </c>
      <c r="H327" s="74">
        <v>41894</v>
      </c>
      <c r="I327" s="74">
        <v>41894</v>
      </c>
      <c r="J327" s="75">
        <v>2430</v>
      </c>
      <c r="K327" s="75">
        <v>243</v>
      </c>
      <c r="L327" s="180" t="s">
        <v>423</v>
      </c>
      <c r="M327" s="78" t="s">
        <v>424</v>
      </c>
      <c r="N327" s="1">
        <v>0</v>
      </c>
    </row>
    <row r="328" spans="1:14">
      <c r="A328" s="14">
        <v>323</v>
      </c>
      <c r="B328" s="232" t="s">
        <v>585</v>
      </c>
      <c r="C328" s="178" t="s">
        <v>571</v>
      </c>
      <c r="D328" s="71"/>
      <c r="E328" s="71"/>
      <c r="F328" s="179">
        <v>1</v>
      </c>
      <c r="G328" s="78" t="s">
        <v>215</v>
      </c>
      <c r="H328" s="74">
        <v>41894</v>
      </c>
      <c r="I328" s="74">
        <v>41894</v>
      </c>
      <c r="J328" s="75">
        <v>2430</v>
      </c>
      <c r="K328" s="75">
        <v>243</v>
      </c>
      <c r="L328" s="180" t="s">
        <v>423</v>
      </c>
      <c r="M328" s="78" t="s">
        <v>424</v>
      </c>
      <c r="N328" s="1">
        <v>0</v>
      </c>
    </row>
    <row r="329" spans="1:14">
      <c r="A329" s="14">
        <v>324</v>
      </c>
      <c r="B329" s="232" t="s">
        <v>586</v>
      </c>
      <c r="C329" s="178" t="s">
        <v>571</v>
      </c>
      <c r="D329" s="71"/>
      <c r="E329" s="71"/>
      <c r="F329" s="179">
        <v>1</v>
      </c>
      <c r="G329" s="78" t="s">
        <v>215</v>
      </c>
      <c r="H329" s="74">
        <v>41894</v>
      </c>
      <c r="I329" s="74">
        <v>41894</v>
      </c>
      <c r="J329" s="75">
        <v>2430</v>
      </c>
      <c r="K329" s="75">
        <v>243</v>
      </c>
      <c r="L329" s="180" t="s">
        <v>423</v>
      </c>
      <c r="M329" s="78" t="s">
        <v>424</v>
      </c>
      <c r="N329" s="1">
        <v>0</v>
      </c>
    </row>
    <row r="330" spans="1:14">
      <c r="A330" s="14">
        <v>325</v>
      </c>
      <c r="B330" s="232" t="s">
        <v>587</v>
      </c>
      <c r="C330" s="178" t="s">
        <v>571</v>
      </c>
      <c r="D330" s="71"/>
      <c r="E330" s="71"/>
      <c r="F330" s="179">
        <v>1</v>
      </c>
      <c r="G330" s="78" t="s">
        <v>215</v>
      </c>
      <c r="H330" s="74">
        <v>41894</v>
      </c>
      <c r="I330" s="74">
        <v>41894</v>
      </c>
      <c r="J330" s="75">
        <v>2430</v>
      </c>
      <c r="K330" s="75">
        <v>243</v>
      </c>
      <c r="L330" s="180" t="s">
        <v>423</v>
      </c>
      <c r="M330" s="78" t="s">
        <v>424</v>
      </c>
      <c r="N330" s="1">
        <v>0</v>
      </c>
    </row>
    <row r="331" spans="1:14">
      <c r="A331" s="14">
        <v>326</v>
      </c>
      <c r="B331" s="232" t="s">
        <v>588</v>
      </c>
      <c r="C331" s="178" t="s">
        <v>571</v>
      </c>
      <c r="D331" s="71"/>
      <c r="E331" s="71"/>
      <c r="F331" s="179">
        <v>1</v>
      </c>
      <c r="G331" s="78" t="s">
        <v>215</v>
      </c>
      <c r="H331" s="74">
        <v>41894</v>
      </c>
      <c r="I331" s="74">
        <v>41894</v>
      </c>
      <c r="J331" s="75">
        <v>2430</v>
      </c>
      <c r="K331" s="75">
        <v>243</v>
      </c>
      <c r="L331" s="180" t="s">
        <v>423</v>
      </c>
      <c r="M331" s="78" t="s">
        <v>424</v>
      </c>
      <c r="N331" s="1">
        <v>0</v>
      </c>
    </row>
    <row r="332" spans="1:14">
      <c r="A332" s="14">
        <v>327</v>
      </c>
      <c r="B332" s="232" t="s">
        <v>589</v>
      </c>
      <c r="C332" s="178" t="s">
        <v>571</v>
      </c>
      <c r="D332" s="71"/>
      <c r="E332" s="71"/>
      <c r="F332" s="179">
        <v>1</v>
      </c>
      <c r="G332" s="78" t="s">
        <v>215</v>
      </c>
      <c r="H332" s="74">
        <v>41894</v>
      </c>
      <c r="I332" s="74">
        <v>41894</v>
      </c>
      <c r="J332" s="75">
        <v>2430</v>
      </c>
      <c r="K332" s="75">
        <v>243</v>
      </c>
      <c r="L332" s="180" t="s">
        <v>423</v>
      </c>
      <c r="M332" s="78" t="s">
        <v>424</v>
      </c>
      <c r="N332" s="1">
        <v>0</v>
      </c>
    </row>
    <row r="333" spans="1:14">
      <c r="A333" s="14">
        <v>328</v>
      </c>
      <c r="B333" s="232" t="s">
        <v>590</v>
      </c>
      <c r="C333" s="178" t="s">
        <v>571</v>
      </c>
      <c r="D333" s="71"/>
      <c r="E333" s="71"/>
      <c r="F333" s="179">
        <v>1</v>
      </c>
      <c r="G333" s="78" t="s">
        <v>215</v>
      </c>
      <c r="H333" s="74">
        <v>41894</v>
      </c>
      <c r="I333" s="74">
        <v>41894</v>
      </c>
      <c r="J333" s="75">
        <v>2430</v>
      </c>
      <c r="K333" s="75">
        <v>243</v>
      </c>
      <c r="L333" s="180" t="s">
        <v>423</v>
      </c>
      <c r="M333" s="78" t="s">
        <v>424</v>
      </c>
      <c r="N333" s="1">
        <v>0</v>
      </c>
    </row>
    <row r="334" spans="1:14">
      <c r="A334" s="14">
        <v>329</v>
      </c>
      <c r="B334" s="232" t="s">
        <v>591</v>
      </c>
      <c r="C334" s="178" t="s">
        <v>571</v>
      </c>
      <c r="D334" s="71"/>
      <c r="E334" s="71"/>
      <c r="F334" s="179">
        <v>1</v>
      </c>
      <c r="G334" s="78" t="s">
        <v>215</v>
      </c>
      <c r="H334" s="74">
        <v>41894</v>
      </c>
      <c r="I334" s="74">
        <v>41894</v>
      </c>
      <c r="J334" s="75">
        <v>2430</v>
      </c>
      <c r="K334" s="75">
        <v>243</v>
      </c>
      <c r="L334" s="180" t="s">
        <v>423</v>
      </c>
      <c r="M334" s="78" t="s">
        <v>424</v>
      </c>
      <c r="N334" s="1">
        <v>0</v>
      </c>
    </row>
    <row r="335" spans="1:14">
      <c r="A335" s="14">
        <v>330</v>
      </c>
      <c r="B335" s="232" t="s">
        <v>592</v>
      </c>
      <c r="C335" s="178" t="s">
        <v>571</v>
      </c>
      <c r="D335" s="71"/>
      <c r="E335" s="71"/>
      <c r="F335" s="179">
        <v>1</v>
      </c>
      <c r="G335" s="78" t="s">
        <v>215</v>
      </c>
      <c r="H335" s="74">
        <v>41894</v>
      </c>
      <c r="I335" s="74">
        <v>41894</v>
      </c>
      <c r="J335" s="75">
        <v>2430</v>
      </c>
      <c r="K335" s="75">
        <v>243</v>
      </c>
      <c r="L335" s="180" t="s">
        <v>423</v>
      </c>
      <c r="M335" s="78" t="s">
        <v>424</v>
      </c>
      <c r="N335" s="1">
        <v>0</v>
      </c>
    </row>
    <row r="336" spans="1:14">
      <c r="A336" s="14">
        <v>331</v>
      </c>
      <c r="B336" s="232" t="s">
        <v>593</v>
      </c>
      <c r="C336" s="178" t="s">
        <v>571</v>
      </c>
      <c r="D336" s="71"/>
      <c r="E336" s="71"/>
      <c r="F336" s="179">
        <v>1</v>
      </c>
      <c r="G336" s="78" t="s">
        <v>215</v>
      </c>
      <c r="H336" s="74">
        <v>41894</v>
      </c>
      <c r="I336" s="74">
        <v>41894</v>
      </c>
      <c r="J336" s="75">
        <v>2430</v>
      </c>
      <c r="K336" s="75">
        <v>243</v>
      </c>
      <c r="L336" s="180" t="s">
        <v>423</v>
      </c>
      <c r="M336" s="78" t="s">
        <v>424</v>
      </c>
      <c r="N336" s="1">
        <v>0</v>
      </c>
    </row>
    <row r="337" spans="1:14">
      <c r="A337" s="14">
        <v>332</v>
      </c>
      <c r="B337" s="232" t="s">
        <v>594</v>
      </c>
      <c r="C337" s="178" t="s">
        <v>571</v>
      </c>
      <c r="D337" s="71"/>
      <c r="E337" s="71"/>
      <c r="F337" s="179">
        <v>1</v>
      </c>
      <c r="G337" s="78" t="s">
        <v>215</v>
      </c>
      <c r="H337" s="74">
        <v>41894</v>
      </c>
      <c r="I337" s="74">
        <v>41894</v>
      </c>
      <c r="J337" s="75">
        <v>2430</v>
      </c>
      <c r="K337" s="75">
        <v>243</v>
      </c>
      <c r="L337" s="180" t="s">
        <v>423</v>
      </c>
      <c r="M337" s="78" t="s">
        <v>424</v>
      </c>
      <c r="N337" s="1">
        <v>0</v>
      </c>
    </row>
    <row r="338" spans="1:14">
      <c r="A338" s="14">
        <v>333</v>
      </c>
      <c r="B338" s="232" t="s">
        <v>595</v>
      </c>
      <c r="C338" s="178" t="s">
        <v>571</v>
      </c>
      <c r="D338" s="71"/>
      <c r="E338" s="71"/>
      <c r="F338" s="179">
        <v>1</v>
      </c>
      <c r="G338" s="78" t="s">
        <v>215</v>
      </c>
      <c r="H338" s="74">
        <v>41894</v>
      </c>
      <c r="I338" s="74">
        <v>41894</v>
      </c>
      <c r="J338" s="75">
        <v>2430</v>
      </c>
      <c r="K338" s="75">
        <v>243</v>
      </c>
      <c r="L338" s="180" t="s">
        <v>423</v>
      </c>
      <c r="M338" s="78" t="s">
        <v>424</v>
      </c>
      <c r="N338" s="1">
        <v>0</v>
      </c>
    </row>
    <row r="339" spans="1:14">
      <c r="A339" s="14">
        <v>334</v>
      </c>
      <c r="B339" s="232" t="s">
        <v>596</v>
      </c>
      <c r="C339" s="178" t="s">
        <v>571</v>
      </c>
      <c r="D339" s="71"/>
      <c r="E339" s="71"/>
      <c r="F339" s="179">
        <v>1</v>
      </c>
      <c r="G339" s="78" t="s">
        <v>215</v>
      </c>
      <c r="H339" s="74">
        <v>41894</v>
      </c>
      <c r="I339" s="74">
        <v>41894</v>
      </c>
      <c r="J339" s="75">
        <v>2430</v>
      </c>
      <c r="K339" s="75">
        <v>243</v>
      </c>
      <c r="L339" s="180" t="s">
        <v>423</v>
      </c>
      <c r="M339" s="78" t="s">
        <v>424</v>
      </c>
      <c r="N339" s="1">
        <v>0</v>
      </c>
    </row>
    <row r="340" spans="1:14">
      <c r="A340" s="14">
        <v>335</v>
      </c>
      <c r="B340" s="232" t="s">
        <v>597</v>
      </c>
      <c r="C340" s="178" t="s">
        <v>571</v>
      </c>
      <c r="D340" s="71"/>
      <c r="E340" s="71"/>
      <c r="F340" s="179">
        <v>1</v>
      </c>
      <c r="G340" s="78" t="s">
        <v>215</v>
      </c>
      <c r="H340" s="74">
        <v>41894</v>
      </c>
      <c r="I340" s="74">
        <v>41894</v>
      </c>
      <c r="J340" s="75">
        <v>2430</v>
      </c>
      <c r="K340" s="75">
        <v>243</v>
      </c>
      <c r="L340" s="180" t="s">
        <v>423</v>
      </c>
      <c r="M340" s="78" t="s">
        <v>424</v>
      </c>
      <c r="N340" s="1">
        <v>0</v>
      </c>
    </row>
    <row r="341" spans="1:14">
      <c r="A341" s="14">
        <v>336</v>
      </c>
      <c r="B341" s="232" t="s">
        <v>598</v>
      </c>
      <c r="C341" s="178" t="s">
        <v>571</v>
      </c>
      <c r="D341" s="71"/>
      <c r="E341" s="71"/>
      <c r="F341" s="179">
        <v>1</v>
      </c>
      <c r="G341" s="78" t="s">
        <v>215</v>
      </c>
      <c r="H341" s="74">
        <v>41894</v>
      </c>
      <c r="I341" s="74">
        <v>41894</v>
      </c>
      <c r="J341" s="75">
        <v>2430</v>
      </c>
      <c r="K341" s="75">
        <v>243</v>
      </c>
      <c r="L341" s="180" t="s">
        <v>423</v>
      </c>
      <c r="M341" s="78" t="s">
        <v>424</v>
      </c>
      <c r="N341" s="1">
        <v>0</v>
      </c>
    </row>
    <row r="342" spans="1:14">
      <c r="A342" s="14">
        <v>337</v>
      </c>
      <c r="B342" s="232" t="s">
        <v>599</v>
      </c>
      <c r="C342" s="178" t="s">
        <v>571</v>
      </c>
      <c r="D342" s="71"/>
      <c r="E342" s="71"/>
      <c r="F342" s="179">
        <v>1</v>
      </c>
      <c r="G342" s="78" t="s">
        <v>215</v>
      </c>
      <c r="H342" s="74">
        <v>41894</v>
      </c>
      <c r="I342" s="74">
        <v>41894</v>
      </c>
      <c r="J342" s="75">
        <v>2430</v>
      </c>
      <c r="K342" s="75">
        <v>243</v>
      </c>
      <c r="L342" s="180" t="s">
        <v>423</v>
      </c>
      <c r="M342" s="78" t="s">
        <v>424</v>
      </c>
      <c r="N342" s="1">
        <v>0</v>
      </c>
    </row>
    <row r="343" spans="1:14">
      <c r="A343" s="14">
        <v>338</v>
      </c>
      <c r="B343" s="232" t="s">
        <v>600</v>
      </c>
      <c r="C343" s="178" t="s">
        <v>601</v>
      </c>
      <c r="D343" s="71"/>
      <c r="E343" s="71"/>
      <c r="F343" s="179">
        <v>1</v>
      </c>
      <c r="G343" s="78" t="s">
        <v>215</v>
      </c>
      <c r="H343" s="74">
        <v>41894</v>
      </c>
      <c r="I343" s="74">
        <v>41894</v>
      </c>
      <c r="J343" s="75">
        <v>5500</v>
      </c>
      <c r="K343" s="75">
        <v>550</v>
      </c>
      <c r="L343" s="180" t="s">
        <v>423</v>
      </c>
      <c r="M343" s="78" t="s">
        <v>424</v>
      </c>
      <c r="N343" s="1">
        <v>0</v>
      </c>
    </row>
    <row r="344" spans="1:14">
      <c r="A344" s="14">
        <v>339</v>
      </c>
      <c r="B344" s="232" t="s">
        <v>602</v>
      </c>
      <c r="C344" s="178" t="s">
        <v>603</v>
      </c>
      <c r="D344" s="71"/>
      <c r="E344" s="71"/>
      <c r="F344" s="179">
        <v>1</v>
      </c>
      <c r="G344" s="78" t="s">
        <v>215</v>
      </c>
      <c r="H344" s="74">
        <v>41894</v>
      </c>
      <c r="I344" s="74">
        <v>41894</v>
      </c>
      <c r="J344" s="75">
        <v>6930</v>
      </c>
      <c r="K344" s="75">
        <v>693</v>
      </c>
      <c r="L344" s="180" t="s">
        <v>423</v>
      </c>
      <c r="M344" s="78" t="s">
        <v>424</v>
      </c>
      <c r="N344" s="1">
        <v>0</v>
      </c>
    </row>
    <row r="345" spans="1:14">
      <c r="A345" s="14">
        <v>340</v>
      </c>
      <c r="B345" s="232" t="s">
        <v>604</v>
      </c>
      <c r="C345" s="178" t="s">
        <v>605</v>
      </c>
      <c r="D345" s="71"/>
      <c r="E345" s="71"/>
      <c r="F345" s="179">
        <v>1</v>
      </c>
      <c r="G345" s="78" t="s">
        <v>215</v>
      </c>
      <c r="H345" s="74">
        <v>41894</v>
      </c>
      <c r="I345" s="74">
        <v>41894</v>
      </c>
      <c r="J345" s="75">
        <v>3400</v>
      </c>
      <c r="K345" s="75">
        <v>340</v>
      </c>
      <c r="L345" s="180" t="s">
        <v>423</v>
      </c>
      <c r="M345" s="78" t="s">
        <v>424</v>
      </c>
      <c r="N345" s="1">
        <v>0</v>
      </c>
    </row>
    <row r="346" spans="1:14">
      <c r="A346" s="14">
        <v>341</v>
      </c>
      <c r="B346" s="232" t="s">
        <v>606</v>
      </c>
      <c r="C346" s="178" t="s">
        <v>605</v>
      </c>
      <c r="D346" s="71"/>
      <c r="E346" s="71"/>
      <c r="F346" s="179">
        <v>1</v>
      </c>
      <c r="G346" s="78" t="s">
        <v>215</v>
      </c>
      <c r="H346" s="74">
        <v>41894</v>
      </c>
      <c r="I346" s="74">
        <v>41894</v>
      </c>
      <c r="J346" s="75">
        <v>3400</v>
      </c>
      <c r="K346" s="75">
        <v>340</v>
      </c>
      <c r="L346" s="180" t="s">
        <v>423</v>
      </c>
      <c r="M346" s="78" t="s">
        <v>424</v>
      </c>
      <c r="N346" s="1">
        <v>0</v>
      </c>
    </row>
    <row r="347" spans="1:14">
      <c r="A347" s="14">
        <v>342</v>
      </c>
      <c r="B347" s="232" t="s">
        <v>607</v>
      </c>
      <c r="C347" s="178" t="s">
        <v>608</v>
      </c>
      <c r="D347" s="71"/>
      <c r="E347" s="71"/>
      <c r="F347" s="179">
        <v>1</v>
      </c>
      <c r="G347" s="78" t="s">
        <v>215</v>
      </c>
      <c r="H347" s="74">
        <v>41894</v>
      </c>
      <c r="I347" s="74">
        <v>41894</v>
      </c>
      <c r="J347" s="75">
        <v>2600</v>
      </c>
      <c r="K347" s="75">
        <v>260</v>
      </c>
      <c r="L347" s="180" t="s">
        <v>423</v>
      </c>
      <c r="M347" s="78" t="s">
        <v>424</v>
      </c>
      <c r="N347" s="1">
        <v>0</v>
      </c>
    </row>
    <row r="348" spans="1:14">
      <c r="A348" s="14">
        <v>343</v>
      </c>
      <c r="B348" s="232" t="s">
        <v>609</v>
      </c>
      <c r="C348" s="178" t="s">
        <v>610</v>
      </c>
      <c r="D348" s="71"/>
      <c r="E348" s="71"/>
      <c r="F348" s="179">
        <v>1</v>
      </c>
      <c r="G348" s="78" t="s">
        <v>215</v>
      </c>
      <c r="H348" s="74">
        <v>41894</v>
      </c>
      <c r="I348" s="74">
        <v>41894</v>
      </c>
      <c r="J348" s="75">
        <v>6175</v>
      </c>
      <c r="K348" s="75">
        <v>617.5</v>
      </c>
      <c r="L348" s="180" t="s">
        <v>423</v>
      </c>
      <c r="M348" s="78" t="s">
        <v>424</v>
      </c>
      <c r="N348" s="1">
        <v>0</v>
      </c>
    </row>
    <row r="349" spans="1:14">
      <c r="A349" s="14">
        <v>344</v>
      </c>
      <c r="B349" s="232" t="s">
        <v>611</v>
      </c>
      <c r="C349" s="178" t="s">
        <v>612</v>
      </c>
      <c r="D349" s="71"/>
      <c r="E349" s="71"/>
      <c r="F349" s="179">
        <v>1</v>
      </c>
      <c r="G349" s="78" t="s">
        <v>215</v>
      </c>
      <c r="H349" s="74">
        <v>41894</v>
      </c>
      <c r="I349" s="74">
        <v>41894</v>
      </c>
      <c r="J349" s="75">
        <v>2300</v>
      </c>
      <c r="K349" s="75">
        <v>230</v>
      </c>
      <c r="L349" s="180" t="s">
        <v>423</v>
      </c>
      <c r="M349" s="78" t="s">
        <v>424</v>
      </c>
      <c r="N349" s="1">
        <v>0</v>
      </c>
    </row>
    <row r="350" spans="1:14">
      <c r="A350" s="14">
        <v>345</v>
      </c>
      <c r="B350" s="232" t="s">
        <v>613</v>
      </c>
      <c r="C350" s="178" t="s">
        <v>614</v>
      </c>
      <c r="D350" s="71"/>
      <c r="E350" s="71"/>
      <c r="F350" s="179">
        <v>1</v>
      </c>
      <c r="G350" s="78" t="s">
        <v>215</v>
      </c>
      <c r="H350" s="74">
        <v>41904</v>
      </c>
      <c r="I350" s="74">
        <v>41904</v>
      </c>
      <c r="J350" s="75">
        <v>2720</v>
      </c>
      <c r="K350" s="75">
        <v>272</v>
      </c>
      <c r="L350" s="180" t="s">
        <v>423</v>
      </c>
      <c r="M350" s="78" t="s">
        <v>424</v>
      </c>
      <c r="N350" s="1">
        <v>20</v>
      </c>
    </row>
    <row r="351" spans="1:14">
      <c r="A351" s="14">
        <v>346</v>
      </c>
      <c r="B351" s="232" t="s">
        <v>615</v>
      </c>
      <c r="C351" s="178" t="s">
        <v>616</v>
      </c>
      <c r="D351" s="71"/>
      <c r="E351" s="71"/>
      <c r="F351" s="179">
        <v>1</v>
      </c>
      <c r="G351" s="78" t="s">
        <v>215</v>
      </c>
      <c r="H351" s="74">
        <v>41904</v>
      </c>
      <c r="I351" s="74">
        <v>41904</v>
      </c>
      <c r="J351" s="75">
        <v>2040</v>
      </c>
      <c r="K351" s="75">
        <v>204</v>
      </c>
      <c r="L351" s="180" t="s">
        <v>423</v>
      </c>
      <c r="M351" s="78" t="s">
        <v>424</v>
      </c>
      <c r="N351" s="1">
        <v>50</v>
      </c>
    </row>
    <row r="352" spans="1:14">
      <c r="A352" s="14">
        <v>347</v>
      </c>
      <c r="B352" s="232" t="s">
        <v>617</v>
      </c>
      <c r="C352" s="178" t="s">
        <v>618</v>
      </c>
      <c r="D352" s="71"/>
      <c r="E352" s="71"/>
      <c r="F352" s="179">
        <v>1</v>
      </c>
      <c r="G352" s="78" t="s">
        <v>215</v>
      </c>
      <c r="H352" s="74">
        <v>42093</v>
      </c>
      <c r="I352" s="74">
        <v>42093</v>
      </c>
      <c r="J352" s="75">
        <v>5760</v>
      </c>
      <c r="K352" s="75">
        <v>0</v>
      </c>
      <c r="L352" s="180" t="s">
        <v>423</v>
      </c>
      <c r="M352" s="78" t="s">
        <v>424</v>
      </c>
      <c r="N352" s="1">
        <v>10</v>
      </c>
    </row>
    <row r="353" spans="1:14">
      <c r="A353" s="14">
        <v>348</v>
      </c>
      <c r="B353" s="232" t="s">
        <v>619</v>
      </c>
      <c r="C353" s="178" t="s">
        <v>618</v>
      </c>
      <c r="D353" s="71"/>
      <c r="E353" s="71"/>
      <c r="F353" s="179">
        <v>1</v>
      </c>
      <c r="G353" s="78" t="s">
        <v>215</v>
      </c>
      <c r="H353" s="74">
        <v>42093</v>
      </c>
      <c r="I353" s="74">
        <v>42093</v>
      </c>
      <c r="J353" s="75">
        <v>5760</v>
      </c>
      <c r="K353" s="75">
        <v>0</v>
      </c>
      <c r="L353" s="180" t="s">
        <v>423</v>
      </c>
      <c r="M353" s="78" t="s">
        <v>424</v>
      </c>
      <c r="N353" s="1">
        <v>10</v>
      </c>
    </row>
    <row r="354" spans="1:14">
      <c r="A354" s="14">
        <v>349</v>
      </c>
      <c r="B354" s="232" t="s">
        <v>620</v>
      </c>
      <c r="C354" s="178" t="s">
        <v>618</v>
      </c>
      <c r="D354" s="71"/>
      <c r="E354" s="71"/>
      <c r="F354" s="179">
        <v>1</v>
      </c>
      <c r="G354" s="78" t="s">
        <v>215</v>
      </c>
      <c r="H354" s="74">
        <v>42093</v>
      </c>
      <c r="I354" s="74">
        <v>42093</v>
      </c>
      <c r="J354" s="75">
        <v>5760</v>
      </c>
      <c r="K354" s="75">
        <v>0</v>
      </c>
      <c r="L354" s="180" t="s">
        <v>423</v>
      </c>
      <c r="M354" s="78" t="s">
        <v>424</v>
      </c>
      <c r="N354" s="1">
        <v>10</v>
      </c>
    </row>
    <row r="355" spans="1:14">
      <c r="A355" s="14">
        <v>350</v>
      </c>
      <c r="B355" s="232" t="s">
        <v>621</v>
      </c>
      <c r="C355" s="178" t="s">
        <v>618</v>
      </c>
      <c r="D355" s="71"/>
      <c r="E355" s="71"/>
      <c r="F355" s="179">
        <v>1</v>
      </c>
      <c r="G355" s="78" t="s">
        <v>215</v>
      </c>
      <c r="H355" s="74">
        <v>42093</v>
      </c>
      <c r="I355" s="74">
        <v>42093</v>
      </c>
      <c r="J355" s="75">
        <v>5760</v>
      </c>
      <c r="K355" s="75">
        <v>0</v>
      </c>
      <c r="L355" s="180" t="s">
        <v>423</v>
      </c>
      <c r="M355" s="78" t="s">
        <v>424</v>
      </c>
      <c r="N355" s="1">
        <v>10</v>
      </c>
    </row>
    <row r="356" spans="1:14">
      <c r="A356" s="14">
        <v>351</v>
      </c>
      <c r="B356" s="232" t="s">
        <v>622</v>
      </c>
      <c r="C356" s="178" t="s">
        <v>618</v>
      </c>
      <c r="D356" s="71"/>
      <c r="E356" s="71"/>
      <c r="F356" s="179">
        <v>1</v>
      </c>
      <c r="G356" s="78" t="s">
        <v>215</v>
      </c>
      <c r="H356" s="74">
        <v>42093</v>
      </c>
      <c r="I356" s="74">
        <v>42093</v>
      </c>
      <c r="J356" s="75">
        <v>5760</v>
      </c>
      <c r="K356" s="75">
        <v>0</v>
      </c>
      <c r="L356" s="180" t="s">
        <v>423</v>
      </c>
      <c r="M356" s="78" t="s">
        <v>424</v>
      </c>
      <c r="N356" s="1">
        <v>10</v>
      </c>
    </row>
    <row r="357" spans="1:14">
      <c r="A357" s="14">
        <v>352</v>
      </c>
      <c r="B357" s="232" t="s">
        <v>623</v>
      </c>
      <c r="C357" s="178" t="s">
        <v>618</v>
      </c>
      <c r="D357" s="71"/>
      <c r="E357" s="71"/>
      <c r="F357" s="179">
        <v>1</v>
      </c>
      <c r="G357" s="78" t="s">
        <v>215</v>
      </c>
      <c r="H357" s="74">
        <v>42093</v>
      </c>
      <c r="I357" s="74">
        <v>42093</v>
      </c>
      <c r="J357" s="75">
        <v>5760</v>
      </c>
      <c r="K357" s="75">
        <v>0</v>
      </c>
      <c r="L357" s="180" t="s">
        <v>423</v>
      </c>
      <c r="M357" s="78" t="s">
        <v>424</v>
      </c>
      <c r="N357" s="1">
        <v>10</v>
      </c>
    </row>
    <row r="358" spans="1:14">
      <c r="A358" s="14">
        <v>353</v>
      </c>
      <c r="B358" s="232" t="s">
        <v>624</v>
      </c>
      <c r="C358" s="178" t="s">
        <v>554</v>
      </c>
      <c r="D358" s="71"/>
      <c r="E358" s="71"/>
      <c r="F358" s="179">
        <v>1</v>
      </c>
      <c r="G358" s="78" t="s">
        <v>215</v>
      </c>
      <c r="H358" s="74">
        <v>42093</v>
      </c>
      <c r="I358" s="74">
        <v>42093</v>
      </c>
      <c r="J358" s="75">
        <v>3780</v>
      </c>
      <c r="K358" s="75">
        <v>0</v>
      </c>
      <c r="L358" s="180" t="s">
        <v>423</v>
      </c>
      <c r="M358" s="78" t="s">
        <v>424</v>
      </c>
      <c r="N358" s="1">
        <v>10</v>
      </c>
    </row>
    <row r="359" spans="1:14">
      <c r="A359" s="14">
        <v>354</v>
      </c>
      <c r="B359" s="232" t="s">
        <v>625</v>
      </c>
      <c r="C359" s="178" t="s">
        <v>554</v>
      </c>
      <c r="D359" s="71"/>
      <c r="E359" s="71"/>
      <c r="F359" s="179">
        <v>1</v>
      </c>
      <c r="G359" s="78" t="s">
        <v>215</v>
      </c>
      <c r="H359" s="74">
        <v>42093</v>
      </c>
      <c r="I359" s="74">
        <v>42093</v>
      </c>
      <c r="J359" s="75">
        <v>3780</v>
      </c>
      <c r="K359" s="75">
        <v>0</v>
      </c>
      <c r="L359" s="180" t="s">
        <v>423</v>
      </c>
      <c r="M359" s="78" t="s">
        <v>424</v>
      </c>
      <c r="N359" s="1">
        <v>10</v>
      </c>
    </row>
    <row r="360" spans="1:14">
      <c r="A360" s="14">
        <v>355</v>
      </c>
      <c r="B360" s="232" t="s">
        <v>626</v>
      </c>
      <c r="C360" s="178" t="s">
        <v>554</v>
      </c>
      <c r="D360" s="71"/>
      <c r="E360" s="71"/>
      <c r="F360" s="179">
        <v>1</v>
      </c>
      <c r="G360" s="78" t="s">
        <v>215</v>
      </c>
      <c r="H360" s="74">
        <v>42093</v>
      </c>
      <c r="I360" s="74">
        <v>42093</v>
      </c>
      <c r="J360" s="75">
        <v>3780</v>
      </c>
      <c r="K360" s="75">
        <v>0</v>
      </c>
      <c r="L360" s="180" t="s">
        <v>423</v>
      </c>
      <c r="M360" s="78" t="s">
        <v>424</v>
      </c>
      <c r="N360" s="1">
        <v>10</v>
      </c>
    </row>
    <row r="361" spans="1:14">
      <c r="A361" s="14">
        <v>356</v>
      </c>
      <c r="B361" s="232" t="s">
        <v>627</v>
      </c>
      <c r="C361" s="178" t="s">
        <v>554</v>
      </c>
      <c r="D361" s="71"/>
      <c r="E361" s="71"/>
      <c r="F361" s="179">
        <v>1</v>
      </c>
      <c r="G361" s="78" t="s">
        <v>215</v>
      </c>
      <c r="H361" s="74">
        <v>42093</v>
      </c>
      <c r="I361" s="74">
        <v>42093</v>
      </c>
      <c r="J361" s="75">
        <v>3780</v>
      </c>
      <c r="K361" s="75">
        <v>0</v>
      </c>
      <c r="L361" s="180" t="s">
        <v>423</v>
      </c>
      <c r="M361" s="78" t="s">
        <v>424</v>
      </c>
      <c r="N361" s="1">
        <v>10</v>
      </c>
    </row>
    <row r="362" spans="1:14">
      <c r="A362" s="14">
        <v>357</v>
      </c>
      <c r="B362" s="232" t="s">
        <v>628</v>
      </c>
      <c r="C362" s="178" t="s">
        <v>554</v>
      </c>
      <c r="D362" s="71"/>
      <c r="E362" s="71"/>
      <c r="F362" s="179">
        <v>1</v>
      </c>
      <c r="G362" s="78" t="s">
        <v>215</v>
      </c>
      <c r="H362" s="74">
        <v>42093</v>
      </c>
      <c r="I362" s="74">
        <v>42093</v>
      </c>
      <c r="J362" s="75">
        <v>3780</v>
      </c>
      <c r="K362" s="75">
        <v>0</v>
      </c>
      <c r="L362" s="180" t="s">
        <v>423</v>
      </c>
      <c r="M362" s="78" t="s">
        <v>424</v>
      </c>
      <c r="N362" s="1">
        <v>10</v>
      </c>
    </row>
    <row r="363" spans="1:14">
      <c r="A363" s="14">
        <v>358</v>
      </c>
      <c r="B363" s="232" t="s">
        <v>629</v>
      </c>
      <c r="C363" s="178" t="s">
        <v>554</v>
      </c>
      <c r="D363" s="71"/>
      <c r="E363" s="71"/>
      <c r="F363" s="179">
        <v>1</v>
      </c>
      <c r="G363" s="78" t="s">
        <v>215</v>
      </c>
      <c r="H363" s="74">
        <v>42093</v>
      </c>
      <c r="I363" s="74">
        <v>42093</v>
      </c>
      <c r="J363" s="75">
        <v>3780</v>
      </c>
      <c r="K363" s="75">
        <v>0</v>
      </c>
      <c r="L363" s="180" t="s">
        <v>423</v>
      </c>
      <c r="M363" s="78" t="s">
        <v>424</v>
      </c>
      <c r="N363" s="1">
        <v>10</v>
      </c>
    </row>
    <row r="364" spans="1:14">
      <c r="A364" s="14">
        <v>359</v>
      </c>
      <c r="B364" s="232" t="s">
        <v>630</v>
      </c>
      <c r="C364" s="178" t="s">
        <v>554</v>
      </c>
      <c r="D364" s="71"/>
      <c r="E364" s="71"/>
      <c r="F364" s="179">
        <v>1</v>
      </c>
      <c r="G364" s="78" t="s">
        <v>215</v>
      </c>
      <c r="H364" s="74">
        <v>42093</v>
      </c>
      <c r="I364" s="74">
        <v>42093</v>
      </c>
      <c r="J364" s="75">
        <v>3780</v>
      </c>
      <c r="K364" s="75">
        <v>0</v>
      </c>
      <c r="L364" s="180" t="s">
        <v>423</v>
      </c>
      <c r="M364" s="78" t="s">
        <v>424</v>
      </c>
      <c r="N364" s="1">
        <v>10</v>
      </c>
    </row>
    <row r="365" spans="1:14">
      <c r="A365" s="14">
        <v>360</v>
      </c>
      <c r="B365" s="232" t="s">
        <v>631</v>
      </c>
      <c r="C365" s="178" t="s">
        <v>554</v>
      </c>
      <c r="D365" s="71"/>
      <c r="E365" s="71"/>
      <c r="F365" s="179">
        <v>1</v>
      </c>
      <c r="G365" s="78" t="s">
        <v>215</v>
      </c>
      <c r="H365" s="74">
        <v>42093</v>
      </c>
      <c r="I365" s="74">
        <v>42093</v>
      </c>
      <c r="J365" s="75">
        <v>3780</v>
      </c>
      <c r="K365" s="75">
        <v>0</v>
      </c>
      <c r="L365" s="180" t="s">
        <v>423</v>
      </c>
      <c r="M365" s="78" t="s">
        <v>424</v>
      </c>
      <c r="N365" s="1">
        <v>10</v>
      </c>
    </row>
    <row r="366" spans="1:14">
      <c r="A366" s="14">
        <v>361</v>
      </c>
      <c r="B366" s="232" t="s">
        <v>632</v>
      </c>
      <c r="C366" s="178" t="s">
        <v>633</v>
      </c>
      <c r="D366" s="71"/>
      <c r="E366" s="71"/>
      <c r="F366" s="179">
        <v>1</v>
      </c>
      <c r="G366" s="78" t="s">
        <v>215</v>
      </c>
      <c r="H366" s="74">
        <v>42093</v>
      </c>
      <c r="I366" s="74">
        <v>42093</v>
      </c>
      <c r="J366" s="75">
        <v>9800</v>
      </c>
      <c r="K366" s="75">
        <v>0</v>
      </c>
      <c r="L366" s="180" t="s">
        <v>423</v>
      </c>
      <c r="M366" s="78" t="s">
        <v>424</v>
      </c>
      <c r="N366" s="1">
        <v>10</v>
      </c>
    </row>
    <row r="367" spans="1:14">
      <c r="A367" s="14">
        <v>362</v>
      </c>
      <c r="B367" s="232" t="s">
        <v>634</v>
      </c>
      <c r="C367" s="178" t="s">
        <v>633</v>
      </c>
      <c r="D367" s="71"/>
      <c r="E367" s="71"/>
      <c r="F367" s="179">
        <v>1</v>
      </c>
      <c r="G367" s="78" t="s">
        <v>215</v>
      </c>
      <c r="H367" s="74">
        <v>42093</v>
      </c>
      <c r="I367" s="74">
        <v>42093</v>
      </c>
      <c r="J367" s="75">
        <v>9200</v>
      </c>
      <c r="K367" s="75">
        <v>0</v>
      </c>
      <c r="L367" s="180" t="s">
        <v>423</v>
      </c>
      <c r="M367" s="78" t="s">
        <v>424</v>
      </c>
      <c r="N367" s="1">
        <v>10</v>
      </c>
    </row>
    <row r="368" spans="1:14">
      <c r="A368" s="14">
        <v>363</v>
      </c>
      <c r="B368" s="232" t="s">
        <v>635</v>
      </c>
      <c r="C368" s="178" t="s">
        <v>636</v>
      </c>
      <c r="D368" s="71"/>
      <c r="E368" s="71"/>
      <c r="F368" s="179">
        <v>1</v>
      </c>
      <c r="G368" s="78" t="s">
        <v>215</v>
      </c>
      <c r="H368" s="74">
        <v>42093</v>
      </c>
      <c r="I368" s="74">
        <v>42093</v>
      </c>
      <c r="J368" s="75">
        <v>3980</v>
      </c>
      <c r="K368" s="75">
        <v>0</v>
      </c>
      <c r="L368" s="180" t="s">
        <v>423</v>
      </c>
      <c r="M368" s="78" t="s">
        <v>424</v>
      </c>
      <c r="N368" s="1">
        <v>10</v>
      </c>
    </row>
    <row r="369" spans="1:14">
      <c r="A369" s="14">
        <v>364</v>
      </c>
      <c r="B369" s="232" t="s">
        <v>637</v>
      </c>
      <c r="C369" s="178" t="s">
        <v>638</v>
      </c>
      <c r="D369" s="71"/>
      <c r="E369" s="71"/>
      <c r="F369" s="179">
        <v>1</v>
      </c>
      <c r="G369" s="78" t="s">
        <v>215</v>
      </c>
      <c r="H369" s="74">
        <v>42093</v>
      </c>
      <c r="I369" s="74">
        <v>42093</v>
      </c>
      <c r="J369" s="75">
        <v>2380</v>
      </c>
      <c r="K369" s="75">
        <v>0</v>
      </c>
      <c r="L369" s="180" t="s">
        <v>423</v>
      </c>
      <c r="M369" s="78" t="s">
        <v>424</v>
      </c>
      <c r="N369" s="1">
        <v>0</v>
      </c>
    </row>
    <row r="370" spans="1:14">
      <c r="A370" s="14">
        <v>365</v>
      </c>
      <c r="B370" s="232" t="s">
        <v>639</v>
      </c>
      <c r="C370" s="178" t="s">
        <v>640</v>
      </c>
      <c r="D370" s="71"/>
      <c r="E370" s="71"/>
      <c r="F370" s="179">
        <v>1</v>
      </c>
      <c r="G370" s="78" t="s">
        <v>215</v>
      </c>
      <c r="H370" s="74">
        <v>42093</v>
      </c>
      <c r="I370" s="74">
        <v>42093</v>
      </c>
      <c r="J370" s="75">
        <v>6850</v>
      </c>
      <c r="K370" s="75">
        <v>0</v>
      </c>
      <c r="L370" s="180" t="s">
        <v>423</v>
      </c>
      <c r="M370" s="78" t="s">
        <v>424</v>
      </c>
      <c r="N370" s="1">
        <v>5</v>
      </c>
    </row>
    <row r="371" spans="1:14">
      <c r="A371" s="14">
        <v>366</v>
      </c>
      <c r="B371" s="232" t="s">
        <v>641</v>
      </c>
      <c r="C371" s="178" t="s">
        <v>642</v>
      </c>
      <c r="D371" s="71"/>
      <c r="E371" s="71"/>
      <c r="F371" s="179">
        <v>1</v>
      </c>
      <c r="G371" s="78" t="s">
        <v>215</v>
      </c>
      <c r="H371" s="74">
        <v>42093</v>
      </c>
      <c r="I371" s="74">
        <v>42093</v>
      </c>
      <c r="J371" s="75">
        <v>3560</v>
      </c>
      <c r="K371" s="75">
        <v>0</v>
      </c>
      <c r="L371" s="180" t="s">
        <v>423</v>
      </c>
      <c r="M371" s="78" t="s">
        <v>424</v>
      </c>
      <c r="N371" s="1">
        <v>60</v>
      </c>
    </row>
    <row r="372" spans="1:14">
      <c r="A372" s="14">
        <v>367</v>
      </c>
      <c r="B372" s="232" t="s">
        <v>643</v>
      </c>
      <c r="C372" s="178" t="s">
        <v>644</v>
      </c>
      <c r="D372" s="71"/>
      <c r="E372" s="71"/>
      <c r="F372" s="179">
        <v>1</v>
      </c>
      <c r="G372" s="78" t="s">
        <v>215</v>
      </c>
      <c r="H372" s="74">
        <v>42093</v>
      </c>
      <c r="I372" s="74">
        <v>42093</v>
      </c>
      <c r="J372" s="75">
        <v>2180</v>
      </c>
      <c r="K372" s="75">
        <v>0</v>
      </c>
      <c r="L372" s="180" t="s">
        <v>423</v>
      </c>
      <c r="M372" s="78" t="s">
        <v>424</v>
      </c>
      <c r="N372" s="1">
        <v>30</v>
      </c>
    </row>
    <row r="373" spans="1:14">
      <c r="A373" s="14">
        <v>368</v>
      </c>
      <c r="B373" s="232" t="s">
        <v>645</v>
      </c>
      <c r="C373" s="178" t="s">
        <v>646</v>
      </c>
      <c r="D373" s="71"/>
      <c r="E373" s="71"/>
      <c r="F373" s="179">
        <v>1</v>
      </c>
      <c r="G373" s="78" t="s">
        <v>215</v>
      </c>
      <c r="H373" s="74">
        <v>42093</v>
      </c>
      <c r="I373" s="74">
        <v>42093</v>
      </c>
      <c r="J373" s="75">
        <v>6850</v>
      </c>
      <c r="K373" s="75">
        <v>0</v>
      </c>
      <c r="L373" s="180" t="s">
        <v>423</v>
      </c>
      <c r="M373" s="78" t="s">
        <v>424</v>
      </c>
      <c r="N373" s="1">
        <v>60</v>
      </c>
    </row>
    <row r="374" spans="1:14">
      <c r="A374" s="14">
        <v>369</v>
      </c>
      <c r="B374" s="232" t="s">
        <v>647</v>
      </c>
      <c r="C374" s="178" t="s">
        <v>648</v>
      </c>
      <c r="D374" s="71"/>
      <c r="E374" s="71"/>
      <c r="F374" s="179">
        <v>1</v>
      </c>
      <c r="G374" s="78" t="s">
        <v>215</v>
      </c>
      <c r="H374" s="74">
        <v>42093</v>
      </c>
      <c r="I374" s="74">
        <v>42093</v>
      </c>
      <c r="J374" s="75">
        <v>3400</v>
      </c>
      <c r="K374" s="75">
        <v>0</v>
      </c>
      <c r="L374" s="180" t="s">
        <v>423</v>
      </c>
      <c r="M374" s="78" t="s">
        <v>424</v>
      </c>
      <c r="N374" s="1">
        <v>0</v>
      </c>
    </row>
    <row r="375" spans="1:14">
      <c r="A375" s="14">
        <v>370</v>
      </c>
      <c r="B375" s="232" t="s">
        <v>649</v>
      </c>
      <c r="C375" s="178" t="s">
        <v>648</v>
      </c>
      <c r="D375" s="71"/>
      <c r="E375" s="71"/>
      <c r="F375" s="179">
        <v>1</v>
      </c>
      <c r="G375" s="78" t="s">
        <v>215</v>
      </c>
      <c r="H375" s="74">
        <v>42093</v>
      </c>
      <c r="I375" s="74">
        <v>42093</v>
      </c>
      <c r="J375" s="75">
        <v>3400</v>
      </c>
      <c r="K375" s="75">
        <v>0</v>
      </c>
      <c r="L375" s="180" t="s">
        <v>423</v>
      </c>
      <c r="M375" s="78" t="s">
        <v>424</v>
      </c>
      <c r="N375" s="1">
        <v>0</v>
      </c>
    </row>
    <row r="376" spans="1:14">
      <c r="A376" s="14">
        <v>371</v>
      </c>
      <c r="B376" s="232" t="s">
        <v>650</v>
      </c>
      <c r="C376" s="178" t="s">
        <v>648</v>
      </c>
      <c r="D376" s="71"/>
      <c r="E376" s="71"/>
      <c r="F376" s="179">
        <v>1</v>
      </c>
      <c r="G376" s="78" t="s">
        <v>215</v>
      </c>
      <c r="H376" s="74">
        <v>42093</v>
      </c>
      <c r="I376" s="74">
        <v>42093</v>
      </c>
      <c r="J376" s="75">
        <v>3400</v>
      </c>
      <c r="K376" s="75">
        <v>0</v>
      </c>
      <c r="L376" s="180" t="s">
        <v>423</v>
      </c>
      <c r="M376" s="78" t="s">
        <v>424</v>
      </c>
      <c r="N376" s="1">
        <v>0</v>
      </c>
    </row>
    <row r="377" spans="1:14">
      <c r="A377" s="14">
        <v>372</v>
      </c>
      <c r="B377" s="232" t="s">
        <v>651</v>
      </c>
      <c r="C377" s="178" t="s">
        <v>648</v>
      </c>
      <c r="D377" s="71"/>
      <c r="E377" s="71"/>
      <c r="F377" s="179">
        <v>1</v>
      </c>
      <c r="G377" s="78" t="s">
        <v>215</v>
      </c>
      <c r="H377" s="74">
        <v>42093</v>
      </c>
      <c r="I377" s="74">
        <v>42093</v>
      </c>
      <c r="J377" s="75">
        <v>3400</v>
      </c>
      <c r="K377" s="75">
        <v>0</v>
      </c>
      <c r="L377" s="180" t="s">
        <v>423</v>
      </c>
      <c r="M377" s="78" t="s">
        <v>424</v>
      </c>
      <c r="N377" s="1">
        <v>0</v>
      </c>
    </row>
    <row r="378" spans="1:14">
      <c r="A378" s="14">
        <v>373</v>
      </c>
      <c r="B378" s="232" t="s">
        <v>652</v>
      </c>
      <c r="C378" s="178" t="s">
        <v>653</v>
      </c>
      <c r="D378" s="71"/>
      <c r="E378" s="71"/>
      <c r="F378" s="179">
        <v>1</v>
      </c>
      <c r="G378" s="78" t="s">
        <v>215</v>
      </c>
      <c r="H378" s="74">
        <v>42093</v>
      </c>
      <c r="I378" s="74">
        <v>42093</v>
      </c>
      <c r="J378" s="75">
        <v>3200</v>
      </c>
      <c r="K378" s="75">
        <v>0</v>
      </c>
      <c r="L378" s="180" t="s">
        <v>423</v>
      </c>
      <c r="M378" s="78" t="s">
        <v>424</v>
      </c>
      <c r="N378" s="1">
        <v>0</v>
      </c>
    </row>
    <row r="379" spans="1:14">
      <c r="A379" s="14">
        <v>374</v>
      </c>
      <c r="B379" s="232" t="s">
        <v>654</v>
      </c>
      <c r="C379" s="178" t="s">
        <v>653</v>
      </c>
      <c r="D379" s="71"/>
      <c r="E379" s="71"/>
      <c r="F379" s="179">
        <v>1</v>
      </c>
      <c r="G379" s="78" t="s">
        <v>215</v>
      </c>
      <c r="H379" s="74">
        <v>42093</v>
      </c>
      <c r="I379" s="74">
        <v>42093</v>
      </c>
      <c r="J379" s="75">
        <v>3100</v>
      </c>
      <c r="K379" s="75">
        <v>0</v>
      </c>
      <c r="L379" s="180" t="s">
        <v>423</v>
      </c>
      <c r="M379" s="78" t="s">
        <v>424</v>
      </c>
      <c r="N379" s="1">
        <v>0</v>
      </c>
    </row>
    <row r="380" spans="1:14">
      <c r="A380" s="14">
        <v>375</v>
      </c>
      <c r="B380" s="232" t="s">
        <v>655</v>
      </c>
      <c r="C380" s="178" t="s">
        <v>656</v>
      </c>
      <c r="D380" s="71"/>
      <c r="E380" s="71"/>
      <c r="F380" s="179">
        <v>1</v>
      </c>
      <c r="G380" s="78" t="s">
        <v>215</v>
      </c>
      <c r="H380" s="74">
        <v>42093</v>
      </c>
      <c r="I380" s="74">
        <v>42093</v>
      </c>
      <c r="J380" s="75">
        <v>2580</v>
      </c>
      <c r="K380" s="75">
        <v>0</v>
      </c>
      <c r="L380" s="180" t="s">
        <v>423</v>
      </c>
      <c r="M380" s="78" t="s">
        <v>424</v>
      </c>
      <c r="N380" s="1">
        <v>30</v>
      </c>
    </row>
    <row r="381" spans="1:14">
      <c r="A381" s="14">
        <v>376</v>
      </c>
      <c r="B381" s="232" t="s">
        <v>657</v>
      </c>
      <c r="C381" s="178" t="s">
        <v>556</v>
      </c>
      <c r="D381" s="71"/>
      <c r="E381" s="71"/>
      <c r="F381" s="179">
        <v>1</v>
      </c>
      <c r="G381" s="78" t="s">
        <v>215</v>
      </c>
      <c r="H381" s="74">
        <v>42093</v>
      </c>
      <c r="I381" s="74">
        <v>42093</v>
      </c>
      <c r="J381" s="75">
        <v>3200</v>
      </c>
      <c r="K381" s="75">
        <v>0</v>
      </c>
      <c r="L381" s="180" t="s">
        <v>423</v>
      </c>
      <c r="M381" s="78" t="s">
        <v>424</v>
      </c>
      <c r="N381" s="1">
        <v>30</v>
      </c>
    </row>
    <row r="382" spans="1:14">
      <c r="A382" s="14">
        <v>377</v>
      </c>
      <c r="B382" s="232" t="s">
        <v>658</v>
      </c>
      <c r="C382" s="178" t="s">
        <v>659</v>
      </c>
      <c r="D382" s="71"/>
      <c r="E382" s="71"/>
      <c r="F382" s="179">
        <v>1</v>
      </c>
      <c r="G382" s="78" t="s">
        <v>215</v>
      </c>
      <c r="H382" s="74">
        <v>42093</v>
      </c>
      <c r="I382" s="74">
        <v>42093</v>
      </c>
      <c r="J382" s="75">
        <v>26800</v>
      </c>
      <c r="K382" s="75">
        <v>0</v>
      </c>
      <c r="L382" s="180" t="s">
        <v>423</v>
      </c>
      <c r="M382" s="78" t="s">
        <v>424</v>
      </c>
      <c r="N382" s="1">
        <v>20</v>
      </c>
    </row>
    <row r="383" spans="1:14">
      <c r="A383" s="14">
        <v>378</v>
      </c>
      <c r="B383" s="232" t="s">
        <v>660</v>
      </c>
      <c r="C383" s="178" t="s">
        <v>661</v>
      </c>
      <c r="D383" s="71"/>
      <c r="E383" s="71"/>
      <c r="F383" s="179">
        <v>1</v>
      </c>
      <c r="G383" s="78" t="s">
        <v>215</v>
      </c>
      <c r="H383" s="74">
        <v>42093</v>
      </c>
      <c r="I383" s="74">
        <v>42093</v>
      </c>
      <c r="J383" s="75">
        <v>2380</v>
      </c>
      <c r="K383" s="75">
        <v>0</v>
      </c>
      <c r="L383" s="180" t="s">
        <v>423</v>
      </c>
      <c r="M383" s="78" t="s">
        <v>424</v>
      </c>
      <c r="N383" s="1">
        <v>20</v>
      </c>
    </row>
    <row r="384" spans="1:14">
      <c r="A384" s="14">
        <v>379</v>
      </c>
      <c r="B384" s="232" t="s">
        <v>662</v>
      </c>
      <c r="C384" s="178" t="s">
        <v>558</v>
      </c>
      <c r="D384" s="71"/>
      <c r="E384" s="71"/>
      <c r="F384" s="179">
        <v>1</v>
      </c>
      <c r="G384" s="78" t="s">
        <v>215</v>
      </c>
      <c r="H384" s="74">
        <v>42093</v>
      </c>
      <c r="I384" s="74">
        <v>42093</v>
      </c>
      <c r="J384" s="75">
        <v>3850</v>
      </c>
      <c r="K384" s="75">
        <v>0</v>
      </c>
      <c r="L384" s="180" t="s">
        <v>423</v>
      </c>
      <c r="M384" s="78" t="s">
        <v>424</v>
      </c>
      <c r="N384" s="1">
        <v>30</v>
      </c>
    </row>
    <row r="385" spans="1:14">
      <c r="A385" s="14">
        <v>380</v>
      </c>
      <c r="B385" s="232" t="s">
        <v>663</v>
      </c>
      <c r="C385" s="178" t="s">
        <v>664</v>
      </c>
      <c r="D385" s="71"/>
      <c r="E385" s="71"/>
      <c r="F385" s="179">
        <v>1</v>
      </c>
      <c r="G385" s="78" t="s">
        <v>215</v>
      </c>
      <c r="H385" s="74">
        <v>42093</v>
      </c>
      <c r="I385" s="74">
        <v>42093</v>
      </c>
      <c r="J385" s="75">
        <v>3200</v>
      </c>
      <c r="K385" s="75">
        <v>0</v>
      </c>
      <c r="L385" s="180" t="s">
        <v>423</v>
      </c>
      <c r="M385" s="78" t="s">
        <v>424</v>
      </c>
      <c r="N385" s="1">
        <v>30</v>
      </c>
    </row>
    <row r="386" spans="1:14">
      <c r="A386" s="14">
        <v>381</v>
      </c>
      <c r="B386" s="232" t="s">
        <v>665</v>
      </c>
      <c r="C386" s="178" t="s">
        <v>648</v>
      </c>
      <c r="D386" s="71"/>
      <c r="E386" s="71"/>
      <c r="F386" s="179">
        <v>1</v>
      </c>
      <c r="G386" s="78" t="s">
        <v>215</v>
      </c>
      <c r="H386" s="74">
        <v>42093</v>
      </c>
      <c r="I386" s="74">
        <v>42093</v>
      </c>
      <c r="J386" s="75">
        <v>3400</v>
      </c>
      <c r="K386" s="75">
        <v>0</v>
      </c>
      <c r="L386" s="180" t="s">
        <v>423</v>
      </c>
      <c r="M386" s="78" t="s">
        <v>424</v>
      </c>
      <c r="N386" s="1">
        <v>0</v>
      </c>
    </row>
    <row r="387" spans="1:14">
      <c r="A387" s="14">
        <v>382</v>
      </c>
      <c r="B387" s="232" t="s">
        <v>666</v>
      </c>
      <c r="C387" s="178" t="s">
        <v>648</v>
      </c>
      <c r="D387" s="71"/>
      <c r="E387" s="71"/>
      <c r="F387" s="179">
        <v>1</v>
      </c>
      <c r="G387" s="78" t="s">
        <v>215</v>
      </c>
      <c r="H387" s="74">
        <v>42093</v>
      </c>
      <c r="I387" s="74">
        <v>42093</v>
      </c>
      <c r="J387" s="75">
        <v>3400</v>
      </c>
      <c r="K387" s="75">
        <v>0</v>
      </c>
      <c r="L387" s="180" t="s">
        <v>423</v>
      </c>
      <c r="M387" s="78" t="s">
        <v>424</v>
      </c>
      <c r="N387" s="1">
        <v>0</v>
      </c>
    </row>
    <row r="388" spans="1:14">
      <c r="A388" s="14">
        <v>383</v>
      </c>
      <c r="B388" s="232" t="s">
        <v>667</v>
      </c>
      <c r="C388" s="178" t="s">
        <v>642</v>
      </c>
      <c r="D388" s="71"/>
      <c r="E388" s="71"/>
      <c r="F388" s="179">
        <v>1</v>
      </c>
      <c r="G388" s="78" t="s">
        <v>220</v>
      </c>
      <c r="H388" s="74">
        <v>42093</v>
      </c>
      <c r="I388" s="74">
        <v>42093</v>
      </c>
      <c r="J388" s="75">
        <v>3560</v>
      </c>
      <c r="K388" s="75">
        <v>0</v>
      </c>
      <c r="L388" s="180" t="s">
        <v>423</v>
      </c>
      <c r="M388" s="78" t="s">
        <v>424</v>
      </c>
      <c r="N388" s="1">
        <v>50</v>
      </c>
    </row>
    <row r="389" spans="1:14">
      <c r="A389" s="14">
        <v>384</v>
      </c>
      <c r="B389" s="232" t="s">
        <v>668</v>
      </c>
      <c r="C389" s="178" t="s">
        <v>642</v>
      </c>
      <c r="D389" s="71"/>
      <c r="E389" s="71"/>
      <c r="F389" s="179">
        <v>1</v>
      </c>
      <c r="G389" s="78" t="s">
        <v>220</v>
      </c>
      <c r="H389" s="74">
        <v>42093</v>
      </c>
      <c r="I389" s="74">
        <v>42093</v>
      </c>
      <c r="J389" s="75">
        <v>3560</v>
      </c>
      <c r="K389" s="75">
        <v>0</v>
      </c>
      <c r="L389" s="180" t="s">
        <v>423</v>
      </c>
      <c r="M389" s="78" t="s">
        <v>424</v>
      </c>
      <c r="N389" s="1">
        <v>50</v>
      </c>
    </row>
    <row r="390" spans="1:14">
      <c r="A390" s="14">
        <v>385</v>
      </c>
      <c r="B390" s="232" t="s">
        <v>669</v>
      </c>
      <c r="C390" s="178" t="s">
        <v>638</v>
      </c>
      <c r="D390" s="71"/>
      <c r="E390" s="71"/>
      <c r="F390" s="179">
        <v>1</v>
      </c>
      <c r="G390" s="78" t="s">
        <v>220</v>
      </c>
      <c r="H390" s="74">
        <v>42093</v>
      </c>
      <c r="I390" s="74">
        <v>42093</v>
      </c>
      <c r="J390" s="75">
        <v>2380</v>
      </c>
      <c r="K390" s="75">
        <v>0</v>
      </c>
      <c r="L390" s="180" t="s">
        <v>423</v>
      </c>
      <c r="M390" s="78" t="s">
        <v>424</v>
      </c>
      <c r="N390" s="1">
        <v>5</v>
      </c>
    </row>
    <row r="391" spans="1:14">
      <c r="A391" s="14">
        <v>386</v>
      </c>
      <c r="B391" s="232" t="s">
        <v>670</v>
      </c>
      <c r="C391" s="178" t="s">
        <v>558</v>
      </c>
      <c r="D391" s="71"/>
      <c r="E391" s="71"/>
      <c r="F391" s="179">
        <v>1</v>
      </c>
      <c r="G391" s="78" t="s">
        <v>220</v>
      </c>
      <c r="H391" s="74">
        <v>42093</v>
      </c>
      <c r="I391" s="74">
        <v>42093</v>
      </c>
      <c r="J391" s="75">
        <v>3850</v>
      </c>
      <c r="K391" s="75">
        <v>0</v>
      </c>
      <c r="L391" s="180" t="s">
        <v>423</v>
      </c>
      <c r="M391" s="78" t="s">
        <v>424</v>
      </c>
      <c r="N391" s="1">
        <v>50</v>
      </c>
    </row>
    <row r="392" spans="1:14">
      <c r="A392" s="14">
        <v>387</v>
      </c>
      <c r="B392" s="232" t="s">
        <v>671</v>
      </c>
      <c r="C392" s="178" t="s">
        <v>672</v>
      </c>
      <c r="D392" s="71"/>
      <c r="E392" s="71"/>
      <c r="F392" s="179">
        <v>1</v>
      </c>
      <c r="G392" s="78" t="s">
        <v>220</v>
      </c>
      <c r="H392" s="74">
        <v>42093</v>
      </c>
      <c r="I392" s="74">
        <v>42093</v>
      </c>
      <c r="J392" s="75">
        <v>2580</v>
      </c>
      <c r="K392" s="75">
        <v>0</v>
      </c>
      <c r="L392" s="180" t="s">
        <v>423</v>
      </c>
      <c r="M392" s="78" t="s">
        <v>424</v>
      </c>
      <c r="N392" s="1">
        <v>50</v>
      </c>
    </row>
    <row r="393" spans="1:14">
      <c r="A393" s="14">
        <v>388</v>
      </c>
      <c r="B393" s="232" t="s">
        <v>673</v>
      </c>
      <c r="C393" s="178" t="s">
        <v>674</v>
      </c>
      <c r="D393" s="71"/>
      <c r="E393" s="71"/>
      <c r="F393" s="179">
        <v>1</v>
      </c>
      <c r="G393" s="78" t="s">
        <v>220</v>
      </c>
      <c r="H393" s="74">
        <v>42093</v>
      </c>
      <c r="I393" s="74">
        <v>42093</v>
      </c>
      <c r="J393" s="75">
        <v>6580</v>
      </c>
      <c r="K393" s="75">
        <v>0</v>
      </c>
      <c r="L393" s="180" t="s">
        <v>423</v>
      </c>
      <c r="M393" s="78" t="s">
        <v>424</v>
      </c>
      <c r="N393" s="1">
        <v>50</v>
      </c>
    </row>
    <row r="394" spans="1:14">
      <c r="A394" s="14">
        <v>389</v>
      </c>
      <c r="B394" s="232" t="s">
        <v>675</v>
      </c>
      <c r="C394" s="178" t="s">
        <v>676</v>
      </c>
      <c r="D394" s="71"/>
      <c r="E394" s="71"/>
      <c r="F394" s="179">
        <v>1</v>
      </c>
      <c r="G394" s="78" t="s">
        <v>220</v>
      </c>
      <c r="H394" s="74">
        <v>42093</v>
      </c>
      <c r="I394" s="74">
        <v>42093</v>
      </c>
      <c r="J394" s="75">
        <v>7850</v>
      </c>
      <c r="K394" s="75">
        <v>0</v>
      </c>
      <c r="L394" s="180" t="s">
        <v>423</v>
      </c>
      <c r="M394" s="78" t="s">
        <v>424</v>
      </c>
      <c r="N394" s="1">
        <v>50</v>
      </c>
    </row>
    <row r="395" spans="1:14">
      <c r="A395" s="14">
        <v>390</v>
      </c>
      <c r="B395" s="232" t="s">
        <v>677</v>
      </c>
      <c r="C395" s="178" t="s">
        <v>648</v>
      </c>
      <c r="D395" s="71"/>
      <c r="E395" s="71"/>
      <c r="F395" s="179">
        <v>1</v>
      </c>
      <c r="G395" s="78" t="s">
        <v>220</v>
      </c>
      <c r="H395" s="74">
        <v>42093</v>
      </c>
      <c r="I395" s="74">
        <v>42093</v>
      </c>
      <c r="J395" s="75">
        <v>3400</v>
      </c>
      <c r="K395" s="75">
        <v>0</v>
      </c>
      <c r="L395" s="180" t="s">
        <v>423</v>
      </c>
      <c r="M395" s="78" t="s">
        <v>424</v>
      </c>
      <c r="N395" s="1">
        <v>0</v>
      </c>
    </row>
    <row r="396" spans="1:14">
      <c r="A396" s="14">
        <v>391</v>
      </c>
      <c r="B396" s="232" t="s">
        <v>678</v>
      </c>
      <c r="C396" s="178" t="s">
        <v>648</v>
      </c>
      <c r="D396" s="71"/>
      <c r="E396" s="71"/>
      <c r="F396" s="179">
        <v>1</v>
      </c>
      <c r="G396" s="78" t="s">
        <v>220</v>
      </c>
      <c r="H396" s="74">
        <v>42093</v>
      </c>
      <c r="I396" s="74">
        <v>42093</v>
      </c>
      <c r="J396" s="75">
        <v>3400</v>
      </c>
      <c r="K396" s="75">
        <v>0</v>
      </c>
      <c r="L396" s="180" t="s">
        <v>423</v>
      </c>
      <c r="M396" s="78" t="s">
        <v>424</v>
      </c>
      <c r="N396" s="1">
        <v>0</v>
      </c>
    </row>
    <row r="397" spans="1:14">
      <c r="A397" s="14">
        <v>392</v>
      </c>
      <c r="B397" s="232" t="s">
        <v>679</v>
      </c>
      <c r="C397" s="178" t="s">
        <v>680</v>
      </c>
      <c r="D397" s="71"/>
      <c r="E397" s="71"/>
      <c r="F397" s="179">
        <v>1</v>
      </c>
      <c r="G397" s="78" t="s">
        <v>220</v>
      </c>
      <c r="H397" s="74">
        <v>42093</v>
      </c>
      <c r="I397" s="74">
        <v>42093</v>
      </c>
      <c r="J397" s="75">
        <v>2980</v>
      </c>
      <c r="K397" s="75">
        <v>0</v>
      </c>
      <c r="L397" s="180" t="s">
        <v>423</v>
      </c>
      <c r="M397" s="78" t="s">
        <v>424</v>
      </c>
      <c r="N397" s="1">
        <v>30</v>
      </c>
    </row>
    <row r="398" spans="1:14">
      <c r="A398" s="14">
        <v>393</v>
      </c>
      <c r="B398" s="232" t="s">
        <v>681</v>
      </c>
      <c r="C398" s="178" t="s">
        <v>682</v>
      </c>
      <c r="D398" s="71"/>
      <c r="E398" s="71"/>
      <c r="F398" s="179">
        <v>1</v>
      </c>
      <c r="G398" s="78" t="s">
        <v>215</v>
      </c>
      <c r="H398" s="74">
        <v>42093</v>
      </c>
      <c r="I398" s="74">
        <v>42093</v>
      </c>
      <c r="J398" s="75">
        <v>7850</v>
      </c>
      <c r="K398" s="75">
        <v>0</v>
      </c>
      <c r="L398" s="180" t="s">
        <v>423</v>
      </c>
      <c r="M398" s="78" t="s">
        <v>424</v>
      </c>
      <c r="N398" s="1">
        <v>30</v>
      </c>
    </row>
    <row r="399" spans="1:14">
      <c r="A399" s="14">
        <v>394</v>
      </c>
      <c r="B399" s="232" t="s">
        <v>683</v>
      </c>
      <c r="C399" s="178" t="s">
        <v>648</v>
      </c>
      <c r="D399" s="71"/>
      <c r="E399" s="71"/>
      <c r="F399" s="179">
        <v>1</v>
      </c>
      <c r="G399" s="78" t="s">
        <v>215</v>
      </c>
      <c r="H399" s="74">
        <v>42093</v>
      </c>
      <c r="I399" s="74">
        <v>42093</v>
      </c>
      <c r="J399" s="75">
        <v>3400</v>
      </c>
      <c r="K399" s="75">
        <v>0</v>
      </c>
      <c r="L399" s="180" t="s">
        <v>423</v>
      </c>
      <c r="M399" s="78" t="s">
        <v>424</v>
      </c>
      <c r="N399" s="1">
        <v>30</v>
      </c>
    </row>
    <row r="400" spans="1:14">
      <c r="A400" s="14">
        <v>395</v>
      </c>
      <c r="B400" s="232" t="s">
        <v>684</v>
      </c>
      <c r="C400" s="178" t="s">
        <v>648</v>
      </c>
      <c r="D400" s="71"/>
      <c r="E400" s="71"/>
      <c r="F400" s="179">
        <v>1</v>
      </c>
      <c r="G400" s="78" t="s">
        <v>215</v>
      </c>
      <c r="H400" s="74">
        <v>42093</v>
      </c>
      <c r="I400" s="74">
        <v>42093</v>
      </c>
      <c r="J400" s="75">
        <v>3400</v>
      </c>
      <c r="K400" s="75">
        <v>0</v>
      </c>
      <c r="L400" s="180" t="s">
        <v>423</v>
      </c>
      <c r="M400" s="78" t="s">
        <v>424</v>
      </c>
      <c r="N400" s="1">
        <v>30</v>
      </c>
    </row>
    <row r="401" spans="1:14">
      <c r="A401" s="14">
        <v>396</v>
      </c>
      <c r="B401" s="232" t="s">
        <v>685</v>
      </c>
      <c r="C401" s="178" t="s">
        <v>648</v>
      </c>
      <c r="D401" s="71"/>
      <c r="E401" s="71"/>
      <c r="F401" s="179">
        <v>1</v>
      </c>
      <c r="G401" s="78" t="s">
        <v>215</v>
      </c>
      <c r="H401" s="74">
        <v>42093</v>
      </c>
      <c r="I401" s="74">
        <v>42093</v>
      </c>
      <c r="J401" s="75">
        <v>3400</v>
      </c>
      <c r="K401" s="75">
        <v>0</v>
      </c>
      <c r="L401" s="180" t="s">
        <v>423</v>
      </c>
      <c r="M401" s="78" t="s">
        <v>424</v>
      </c>
      <c r="N401" s="1">
        <v>30</v>
      </c>
    </row>
    <row r="402" spans="1:14">
      <c r="A402" s="14">
        <v>397</v>
      </c>
      <c r="B402" s="232" t="s">
        <v>686</v>
      </c>
      <c r="C402" s="178" t="s">
        <v>648</v>
      </c>
      <c r="D402" s="71"/>
      <c r="E402" s="71"/>
      <c r="F402" s="179">
        <v>1</v>
      </c>
      <c r="G402" s="78" t="s">
        <v>215</v>
      </c>
      <c r="H402" s="74">
        <v>42093</v>
      </c>
      <c r="I402" s="74">
        <v>42093</v>
      </c>
      <c r="J402" s="75">
        <v>3400</v>
      </c>
      <c r="K402" s="75">
        <v>0</v>
      </c>
      <c r="L402" s="180" t="s">
        <v>423</v>
      </c>
      <c r="M402" s="78" t="s">
        <v>424</v>
      </c>
      <c r="N402" s="1">
        <v>30</v>
      </c>
    </row>
    <row r="403" spans="1:14">
      <c r="A403" s="14">
        <v>398</v>
      </c>
      <c r="B403" s="232" t="s">
        <v>687</v>
      </c>
      <c r="C403" s="178" t="s">
        <v>656</v>
      </c>
      <c r="D403" s="71"/>
      <c r="E403" s="71"/>
      <c r="F403" s="179">
        <v>1</v>
      </c>
      <c r="G403" s="78" t="s">
        <v>215</v>
      </c>
      <c r="H403" s="74">
        <v>42093</v>
      </c>
      <c r="I403" s="74">
        <v>42093</v>
      </c>
      <c r="J403" s="75">
        <v>2580</v>
      </c>
      <c r="K403" s="75">
        <v>0</v>
      </c>
      <c r="L403" s="180" t="s">
        <v>423</v>
      </c>
      <c r="M403" s="78" t="s">
        <v>424</v>
      </c>
      <c r="N403" s="1">
        <v>30</v>
      </c>
    </row>
    <row r="404" spans="1:14">
      <c r="A404" s="14">
        <v>399</v>
      </c>
      <c r="B404" s="232" t="s">
        <v>688</v>
      </c>
      <c r="C404" s="178" t="s">
        <v>638</v>
      </c>
      <c r="D404" s="71"/>
      <c r="E404" s="71"/>
      <c r="F404" s="179">
        <v>1</v>
      </c>
      <c r="G404" s="78" t="s">
        <v>215</v>
      </c>
      <c r="H404" s="74">
        <v>42093</v>
      </c>
      <c r="I404" s="74">
        <v>42093</v>
      </c>
      <c r="J404" s="75">
        <v>2380</v>
      </c>
      <c r="K404" s="75">
        <v>0</v>
      </c>
      <c r="L404" s="180" t="s">
        <v>423</v>
      </c>
      <c r="M404" s="78" t="s">
        <v>424</v>
      </c>
      <c r="N404" s="1">
        <v>30</v>
      </c>
    </row>
    <row r="405" spans="1:14">
      <c r="A405" s="14">
        <v>400</v>
      </c>
      <c r="B405" s="232" t="s">
        <v>689</v>
      </c>
      <c r="C405" s="178" t="s">
        <v>690</v>
      </c>
      <c r="D405" s="71"/>
      <c r="E405" s="71"/>
      <c r="F405" s="179">
        <v>1</v>
      </c>
      <c r="G405" s="78" t="s">
        <v>215</v>
      </c>
      <c r="H405" s="74">
        <v>42093</v>
      </c>
      <c r="I405" s="74">
        <v>42093</v>
      </c>
      <c r="J405" s="75">
        <v>5980</v>
      </c>
      <c r="K405" s="75">
        <v>0</v>
      </c>
      <c r="L405" s="180" t="s">
        <v>423</v>
      </c>
      <c r="M405" s="78" t="s">
        <v>424</v>
      </c>
      <c r="N405" s="1">
        <v>30</v>
      </c>
    </row>
    <row r="406" spans="1:14">
      <c r="A406" s="14">
        <v>401</v>
      </c>
      <c r="B406" s="232" t="s">
        <v>691</v>
      </c>
      <c r="C406" s="178" t="s">
        <v>653</v>
      </c>
      <c r="D406" s="71"/>
      <c r="E406" s="71"/>
      <c r="F406" s="179">
        <v>1</v>
      </c>
      <c r="G406" s="78" t="s">
        <v>215</v>
      </c>
      <c r="H406" s="74">
        <v>42093</v>
      </c>
      <c r="I406" s="74">
        <v>42093</v>
      </c>
      <c r="J406" s="75">
        <v>3100</v>
      </c>
      <c r="K406" s="75">
        <v>0</v>
      </c>
      <c r="L406" s="180" t="s">
        <v>423</v>
      </c>
      <c r="M406" s="78" t="s">
        <v>424</v>
      </c>
      <c r="N406" s="1">
        <v>30</v>
      </c>
    </row>
    <row r="407" spans="1:14">
      <c r="A407" s="14">
        <v>402</v>
      </c>
      <c r="B407" s="232" t="s">
        <v>692</v>
      </c>
      <c r="C407" s="178" t="s">
        <v>648</v>
      </c>
      <c r="D407" s="71"/>
      <c r="E407" s="71"/>
      <c r="F407" s="179">
        <v>1</v>
      </c>
      <c r="G407" s="78" t="s">
        <v>215</v>
      </c>
      <c r="H407" s="74">
        <v>42093</v>
      </c>
      <c r="I407" s="74">
        <v>42093</v>
      </c>
      <c r="J407" s="75">
        <v>3400</v>
      </c>
      <c r="K407" s="75">
        <v>0</v>
      </c>
      <c r="L407" s="180" t="s">
        <v>423</v>
      </c>
      <c r="M407" s="78" t="s">
        <v>424</v>
      </c>
      <c r="N407" s="1">
        <v>30</v>
      </c>
    </row>
    <row r="408" spans="1:14">
      <c r="A408" s="14">
        <v>403</v>
      </c>
      <c r="B408" s="232" t="s">
        <v>693</v>
      </c>
      <c r="C408" s="178" t="s">
        <v>648</v>
      </c>
      <c r="D408" s="71"/>
      <c r="E408" s="71"/>
      <c r="F408" s="179">
        <v>1</v>
      </c>
      <c r="G408" s="78" t="s">
        <v>215</v>
      </c>
      <c r="H408" s="74">
        <v>42093</v>
      </c>
      <c r="I408" s="74">
        <v>42093</v>
      </c>
      <c r="J408" s="75">
        <v>3400</v>
      </c>
      <c r="K408" s="75">
        <v>0</v>
      </c>
      <c r="L408" s="180" t="s">
        <v>423</v>
      </c>
      <c r="M408" s="78" t="s">
        <v>424</v>
      </c>
      <c r="N408" s="1">
        <v>30</v>
      </c>
    </row>
    <row r="409" spans="1:14">
      <c r="A409" s="14">
        <v>404</v>
      </c>
      <c r="B409" s="232" t="s">
        <v>694</v>
      </c>
      <c r="C409" s="178" t="s">
        <v>653</v>
      </c>
      <c r="D409" s="71"/>
      <c r="E409" s="71"/>
      <c r="F409" s="179">
        <v>1</v>
      </c>
      <c r="G409" s="78" t="s">
        <v>215</v>
      </c>
      <c r="H409" s="74">
        <v>42093</v>
      </c>
      <c r="I409" s="74">
        <v>42093</v>
      </c>
      <c r="J409" s="75">
        <v>3100</v>
      </c>
      <c r="K409" s="75">
        <v>0</v>
      </c>
      <c r="L409" s="180" t="s">
        <v>423</v>
      </c>
      <c r="M409" s="78" t="s">
        <v>424</v>
      </c>
      <c r="N409" s="1">
        <v>30</v>
      </c>
    </row>
    <row r="410" spans="1:14">
      <c r="A410" s="14">
        <v>405</v>
      </c>
      <c r="B410" s="232" t="s">
        <v>695</v>
      </c>
      <c r="C410" s="178" t="s">
        <v>696</v>
      </c>
      <c r="D410" s="71"/>
      <c r="E410" s="71"/>
      <c r="F410" s="179">
        <v>1</v>
      </c>
      <c r="G410" s="78" t="s">
        <v>215</v>
      </c>
      <c r="H410" s="74">
        <v>42093</v>
      </c>
      <c r="I410" s="74">
        <v>42093</v>
      </c>
      <c r="J410" s="75">
        <v>7680</v>
      </c>
      <c r="K410" s="75">
        <v>0</v>
      </c>
      <c r="L410" s="180" t="s">
        <v>423</v>
      </c>
      <c r="M410" s="78" t="s">
        <v>424</v>
      </c>
      <c r="N410" s="1">
        <v>50</v>
      </c>
    </row>
    <row r="411" spans="1:14">
      <c r="A411" s="14">
        <v>406</v>
      </c>
      <c r="B411" s="232" t="s">
        <v>697</v>
      </c>
      <c r="C411" s="178" t="s">
        <v>698</v>
      </c>
      <c r="D411" s="71"/>
      <c r="E411" s="71"/>
      <c r="F411" s="179">
        <v>1</v>
      </c>
      <c r="G411" s="78" t="s">
        <v>215</v>
      </c>
      <c r="H411" s="74">
        <v>42093</v>
      </c>
      <c r="I411" s="74">
        <v>42093</v>
      </c>
      <c r="J411" s="75">
        <v>5680</v>
      </c>
      <c r="K411" s="75">
        <v>0</v>
      </c>
      <c r="L411" s="180" t="s">
        <v>423</v>
      </c>
      <c r="M411" s="78" t="s">
        <v>424</v>
      </c>
      <c r="N411" s="1">
        <v>30</v>
      </c>
    </row>
    <row r="412" spans="1:14">
      <c r="A412" s="14">
        <v>407</v>
      </c>
      <c r="B412" s="232" t="s">
        <v>699</v>
      </c>
      <c r="C412" s="178" t="s">
        <v>698</v>
      </c>
      <c r="D412" s="71"/>
      <c r="E412" s="71"/>
      <c r="F412" s="179">
        <v>1</v>
      </c>
      <c r="G412" s="78" t="s">
        <v>215</v>
      </c>
      <c r="H412" s="74">
        <v>42093</v>
      </c>
      <c r="I412" s="74">
        <v>42093</v>
      </c>
      <c r="J412" s="75">
        <v>5680</v>
      </c>
      <c r="K412" s="75">
        <v>0</v>
      </c>
      <c r="L412" s="180" t="s">
        <v>423</v>
      </c>
      <c r="M412" s="78" t="s">
        <v>424</v>
      </c>
      <c r="N412" s="1">
        <v>30</v>
      </c>
    </row>
    <row r="413" spans="1:14">
      <c r="A413" s="14">
        <v>408</v>
      </c>
      <c r="B413" s="232" t="s">
        <v>700</v>
      </c>
      <c r="C413" s="178" t="s">
        <v>698</v>
      </c>
      <c r="D413" s="71"/>
      <c r="E413" s="71"/>
      <c r="F413" s="179">
        <v>1</v>
      </c>
      <c r="G413" s="78" t="s">
        <v>215</v>
      </c>
      <c r="H413" s="74">
        <v>42093</v>
      </c>
      <c r="I413" s="74">
        <v>42093</v>
      </c>
      <c r="J413" s="75">
        <v>5680</v>
      </c>
      <c r="K413" s="75">
        <v>0</v>
      </c>
      <c r="L413" s="180" t="s">
        <v>423</v>
      </c>
      <c r="M413" s="78" t="s">
        <v>424</v>
      </c>
      <c r="N413" s="1">
        <v>30</v>
      </c>
    </row>
    <row r="414" spans="1:14">
      <c r="A414" s="14">
        <v>409</v>
      </c>
      <c r="B414" s="232" t="s">
        <v>701</v>
      </c>
      <c r="C414" s="178" t="s">
        <v>698</v>
      </c>
      <c r="D414" s="71"/>
      <c r="E414" s="71"/>
      <c r="F414" s="179">
        <v>1</v>
      </c>
      <c r="G414" s="78" t="s">
        <v>215</v>
      </c>
      <c r="H414" s="74">
        <v>42093</v>
      </c>
      <c r="I414" s="74">
        <v>42093</v>
      </c>
      <c r="J414" s="75">
        <v>5680</v>
      </c>
      <c r="K414" s="75">
        <v>0</v>
      </c>
      <c r="L414" s="180" t="s">
        <v>423</v>
      </c>
      <c r="M414" s="78" t="s">
        <v>424</v>
      </c>
      <c r="N414" s="1">
        <v>30</v>
      </c>
    </row>
    <row r="415" spans="1:14">
      <c r="A415" s="14">
        <v>410</v>
      </c>
      <c r="B415" s="232" t="s">
        <v>702</v>
      </c>
      <c r="C415" s="178" t="s">
        <v>333</v>
      </c>
      <c r="D415" s="71"/>
      <c r="E415" s="71"/>
      <c r="F415" s="179">
        <v>1</v>
      </c>
      <c r="G415" s="78" t="s">
        <v>220</v>
      </c>
      <c r="H415" s="74">
        <v>42331</v>
      </c>
      <c r="I415" s="74">
        <v>42331</v>
      </c>
      <c r="J415" s="75">
        <v>3559</v>
      </c>
      <c r="K415" s="75">
        <v>0</v>
      </c>
      <c r="L415" s="180" t="s">
        <v>423</v>
      </c>
      <c r="M415" s="78" t="s">
        <v>424</v>
      </c>
      <c r="N415" s="1">
        <v>30</v>
      </c>
    </row>
    <row r="416" spans="1:14">
      <c r="A416" s="14">
        <v>411</v>
      </c>
      <c r="B416" s="232" t="s">
        <v>703</v>
      </c>
      <c r="C416" s="178" t="s">
        <v>704</v>
      </c>
      <c r="D416" s="71"/>
      <c r="E416" s="71"/>
      <c r="F416" s="179">
        <v>1</v>
      </c>
      <c r="G416" s="78" t="s">
        <v>215</v>
      </c>
      <c r="H416" s="74">
        <v>43128</v>
      </c>
      <c r="I416" s="74">
        <v>43128</v>
      </c>
      <c r="J416" s="75">
        <v>1692.31</v>
      </c>
      <c r="K416" s="75">
        <v>169.23</v>
      </c>
      <c r="L416" s="180" t="s">
        <v>423</v>
      </c>
      <c r="M416" s="78" t="s">
        <v>424</v>
      </c>
      <c r="N416" s="1">
        <v>20</v>
      </c>
    </row>
    <row r="417" spans="1:14">
      <c r="A417" s="14">
        <v>412</v>
      </c>
      <c r="B417" s="232" t="s">
        <v>705</v>
      </c>
      <c r="C417" s="178" t="s">
        <v>704</v>
      </c>
      <c r="D417" s="71"/>
      <c r="E417" s="71"/>
      <c r="F417" s="179">
        <v>1</v>
      </c>
      <c r="G417" s="78" t="s">
        <v>215</v>
      </c>
      <c r="H417" s="74">
        <v>43128</v>
      </c>
      <c r="I417" s="74">
        <v>43128</v>
      </c>
      <c r="J417" s="75">
        <v>1692.31</v>
      </c>
      <c r="K417" s="75">
        <v>169.23</v>
      </c>
      <c r="L417" s="180" t="s">
        <v>423</v>
      </c>
      <c r="M417" s="78" t="s">
        <v>424</v>
      </c>
      <c r="N417" s="1">
        <v>20</v>
      </c>
    </row>
    <row r="418" spans="1:14">
      <c r="A418" s="14">
        <v>413</v>
      </c>
      <c r="B418" s="232" t="s">
        <v>706</v>
      </c>
      <c r="C418" s="178" t="s">
        <v>707</v>
      </c>
      <c r="D418" s="71"/>
      <c r="E418" s="71"/>
      <c r="F418" s="179">
        <v>1</v>
      </c>
      <c r="G418" s="78" t="s">
        <v>365</v>
      </c>
      <c r="H418" s="74">
        <v>43128</v>
      </c>
      <c r="I418" s="74">
        <v>43128</v>
      </c>
      <c r="J418" s="75">
        <v>1589.74</v>
      </c>
      <c r="K418" s="75">
        <v>158.97</v>
      </c>
      <c r="L418" s="180" t="s">
        <v>423</v>
      </c>
      <c r="M418" s="78" t="s">
        <v>424</v>
      </c>
      <c r="N418" s="1">
        <v>20</v>
      </c>
    </row>
    <row r="419" spans="1:14">
      <c r="A419" s="14">
        <v>414</v>
      </c>
      <c r="B419" s="232" t="s">
        <v>708</v>
      </c>
      <c r="C419" s="178" t="s">
        <v>709</v>
      </c>
      <c r="D419" s="71"/>
      <c r="E419" s="71"/>
      <c r="F419" s="179">
        <v>1</v>
      </c>
      <c r="G419" s="78" t="s">
        <v>215</v>
      </c>
      <c r="H419" s="74">
        <v>43128</v>
      </c>
      <c r="I419" s="74">
        <v>43128</v>
      </c>
      <c r="J419" s="75">
        <v>1333.33</v>
      </c>
      <c r="K419" s="75">
        <v>133.33</v>
      </c>
      <c r="L419" s="180" t="s">
        <v>423</v>
      </c>
      <c r="M419" s="78" t="s">
        <v>424</v>
      </c>
      <c r="N419" s="1">
        <v>20</v>
      </c>
    </row>
    <row r="420" spans="1:14">
      <c r="A420" s="14">
        <v>415</v>
      </c>
      <c r="B420" s="232" t="s">
        <v>710</v>
      </c>
      <c r="C420" s="178" t="s">
        <v>711</v>
      </c>
      <c r="D420" s="71"/>
      <c r="E420" s="71"/>
      <c r="F420" s="179">
        <v>1</v>
      </c>
      <c r="G420" s="78" t="s">
        <v>215</v>
      </c>
      <c r="H420" s="74">
        <v>43128</v>
      </c>
      <c r="I420" s="74">
        <v>43128</v>
      </c>
      <c r="J420" s="75">
        <v>1179.49</v>
      </c>
      <c r="K420" s="75">
        <v>117.95</v>
      </c>
      <c r="L420" s="180" t="s">
        <v>423</v>
      </c>
      <c r="M420" s="78" t="s">
        <v>424</v>
      </c>
      <c r="N420" s="1">
        <v>20</v>
      </c>
    </row>
    <row r="421" spans="1:14">
      <c r="A421" s="14">
        <v>416</v>
      </c>
      <c r="B421" s="232" t="s">
        <v>712</v>
      </c>
      <c r="C421" s="178" t="s">
        <v>713</v>
      </c>
      <c r="D421" s="71"/>
      <c r="E421" s="71"/>
      <c r="F421" s="179">
        <v>1</v>
      </c>
      <c r="G421" s="78" t="s">
        <v>215</v>
      </c>
      <c r="H421" s="74">
        <v>43128</v>
      </c>
      <c r="I421" s="74">
        <v>43128</v>
      </c>
      <c r="J421" s="75">
        <v>1589.74</v>
      </c>
      <c r="K421" s="75">
        <v>158.97</v>
      </c>
      <c r="L421" s="180" t="s">
        <v>423</v>
      </c>
      <c r="M421" s="78" t="s">
        <v>424</v>
      </c>
      <c r="N421" s="1">
        <v>20</v>
      </c>
    </row>
    <row r="422" spans="1:14">
      <c r="A422" s="14">
        <v>417</v>
      </c>
      <c r="B422" s="232" t="s">
        <v>714</v>
      </c>
      <c r="C422" s="178" t="s">
        <v>715</v>
      </c>
      <c r="D422" s="71"/>
      <c r="E422" s="71"/>
      <c r="F422" s="179">
        <v>1</v>
      </c>
      <c r="G422" s="78" t="s">
        <v>215</v>
      </c>
      <c r="H422" s="74">
        <v>43128</v>
      </c>
      <c r="I422" s="74">
        <v>43128</v>
      </c>
      <c r="J422" s="75">
        <v>10940.17</v>
      </c>
      <c r="K422" s="75">
        <v>1094.02</v>
      </c>
      <c r="L422" s="180" t="s">
        <v>423</v>
      </c>
      <c r="M422" s="78" t="s">
        <v>424</v>
      </c>
      <c r="N422" s="1">
        <v>100</v>
      </c>
    </row>
    <row r="423" spans="1:14">
      <c r="A423" s="14">
        <v>418</v>
      </c>
      <c r="B423" s="232" t="s">
        <v>716</v>
      </c>
      <c r="C423" s="178" t="s">
        <v>704</v>
      </c>
      <c r="D423" s="71"/>
      <c r="E423" s="71"/>
      <c r="F423" s="179">
        <v>1</v>
      </c>
      <c r="G423" s="78" t="s">
        <v>215</v>
      </c>
      <c r="H423" s="74">
        <v>43128</v>
      </c>
      <c r="I423" s="74">
        <v>43128</v>
      </c>
      <c r="J423" s="75">
        <v>1623.93</v>
      </c>
      <c r="K423" s="75">
        <v>162.39</v>
      </c>
      <c r="L423" s="180" t="s">
        <v>423</v>
      </c>
      <c r="M423" s="78" t="s">
        <v>424</v>
      </c>
      <c r="N423" s="1">
        <v>30</v>
      </c>
    </row>
    <row r="424" spans="1:14">
      <c r="A424" s="14">
        <v>419</v>
      </c>
      <c r="B424" s="232" t="s">
        <v>717</v>
      </c>
      <c r="C424" s="178" t="s">
        <v>718</v>
      </c>
      <c r="D424" s="71"/>
      <c r="E424" s="71"/>
      <c r="F424" s="179">
        <v>1</v>
      </c>
      <c r="G424" s="78" t="s">
        <v>215</v>
      </c>
      <c r="H424" s="74">
        <v>43128</v>
      </c>
      <c r="I424" s="74">
        <v>43128</v>
      </c>
      <c r="J424" s="75">
        <v>2205.13</v>
      </c>
      <c r="K424" s="75">
        <v>220.51</v>
      </c>
      <c r="L424" s="180" t="s">
        <v>423</v>
      </c>
      <c r="M424" s="78" t="s">
        <v>424</v>
      </c>
      <c r="N424" s="1">
        <v>10</v>
      </c>
    </row>
    <row r="425" spans="1:14">
      <c r="A425" s="14">
        <v>420</v>
      </c>
      <c r="B425" s="232" t="s">
        <v>719</v>
      </c>
      <c r="C425" s="178" t="s">
        <v>704</v>
      </c>
      <c r="D425" s="71"/>
      <c r="E425" s="71"/>
      <c r="F425" s="179">
        <v>1</v>
      </c>
      <c r="G425" s="78" t="s">
        <v>215</v>
      </c>
      <c r="H425" s="74">
        <v>43128</v>
      </c>
      <c r="I425" s="74">
        <v>43128</v>
      </c>
      <c r="J425" s="75">
        <v>2034.19</v>
      </c>
      <c r="K425" s="75">
        <v>203.42</v>
      </c>
      <c r="L425" s="180" t="s">
        <v>423</v>
      </c>
      <c r="M425" s="78" t="s">
        <v>424</v>
      </c>
      <c r="N425" s="1">
        <v>10</v>
      </c>
    </row>
    <row r="426" spans="1:14">
      <c r="A426" s="14">
        <v>421</v>
      </c>
      <c r="B426" s="232" t="s">
        <v>720</v>
      </c>
      <c r="C426" s="178" t="s">
        <v>633</v>
      </c>
      <c r="D426" s="71"/>
      <c r="E426" s="71"/>
      <c r="F426" s="179">
        <v>1</v>
      </c>
      <c r="G426" s="78" t="s">
        <v>215</v>
      </c>
      <c r="H426" s="74">
        <v>43128</v>
      </c>
      <c r="I426" s="74">
        <v>43128</v>
      </c>
      <c r="J426" s="75">
        <v>7863.25</v>
      </c>
      <c r="K426" s="75">
        <v>786.33</v>
      </c>
      <c r="L426" s="180" t="s">
        <v>423</v>
      </c>
      <c r="M426" s="78" t="s">
        <v>424</v>
      </c>
      <c r="N426" s="1">
        <v>10</v>
      </c>
    </row>
    <row r="427" spans="1:14">
      <c r="A427" s="14">
        <v>422</v>
      </c>
      <c r="B427" s="232" t="s">
        <v>721</v>
      </c>
      <c r="C427" s="178" t="s">
        <v>638</v>
      </c>
      <c r="D427" s="71"/>
      <c r="E427" s="71"/>
      <c r="F427" s="179">
        <v>1</v>
      </c>
      <c r="G427" s="78" t="s">
        <v>215</v>
      </c>
      <c r="H427" s="74">
        <v>43128</v>
      </c>
      <c r="I427" s="74">
        <v>43128</v>
      </c>
      <c r="J427" s="75">
        <v>2034.19</v>
      </c>
      <c r="K427" s="75">
        <v>203.42</v>
      </c>
      <c r="L427" s="180" t="s">
        <v>423</v>
      </c>
      <c r="M427" s="78" t="s">
        <v>424</v>
      </c>
      <c r="N427" s="1">
        <v>20</v>
      </c>
    </row>
    <row r="428" spans="1:14">
      <c r="A428" s="14">
        <v>423</v>
      </c>
      <c r="B428" s="232" t="s">
        <v>722</v>
      </c>
      <c r="C428" s="178" t="s">
        <v>723</v>
      </c>
      <c r="D428" s="71"/>
      <c r="E428" s="71"/>
      <c r="F428" s="179">
        <v>1</v>
      </c>
      <c r="G428" s="78" t="s">
        <v>215</v>
      </c>
      <c r="H428" s="74">
        <v>43451</v>
      </c>
      <c r="I428" s="74">
        <v>43451</v>
      </c>
      <c r="J428" s="75">
        <v>3000</v>
      </c>
      <c r="K428" s="75">
        <v>300</v>
      </c>
      <c r="L428" s="180" t="s">
        <v>423</v>
      </c>
      <c r="M428" s="78" t="s">
        <v>424</v>
      </c>
      <c r="N428" s="1">
        <v>20</v>
      </c>
    </row>
    <row r="429" spans="1:14">
      <c r="A429" s="14">
        <v>424</v>
      </c>
      <c r="B429" s="232" t="s">
        <v>724</v>
      </c>
      <c r="C429" s="178" t="s">
        <v>725</v>
      </c>
      <c r="D429" s="71"/>
      <c r="E429" s="71"/>
      <c r="F429" s="179">
        <v>1</v>
      </c>
      <c r="G429" s="78" t="s">
        <v>215</v>
      </c>
      <c r="H429" s="74">
        <v>43463</v>
      </c>
      <c r="I429" s="74">
        <v>43463</v>
      </c>
      <c r="J429" s="75">
        <v>2330.1</v>
      </c>
      <c r="K429" s="75">
        <v>0</v>
      </c>
      <c r="L429" s="180" t="s">
        <v>423</v>
      </c>
      <c r="M429" s="78" t="s">
        <v>424</v>
      </c>
      <c r="N429" s="1">
        <v>20</v>
      </c>
    </row>
    <row r="430" spans="1:14">
      <c r="A430" s="14">
        <v>425</v>
      </c>
      <c r="B430" s="232" t="s">
        <v>726</v>
      </c>
      <c r="C430" s="178" t="s">
        <v>727</v>
      </c>
      <c r="D430" s="71"/>
      <c r="E430" s="71"/>
      <c r="F430" s="179">
        <v>1</v>
      </c>
      <c r="G430" s="78" t="s">
        <v>215</v>
      </c>
      <c r="H430" s="74">
        <v>41664</v>
      </c>
      <c r="I430" s="74">
        <v>41664</v>
      </c>
      <c r="J430" s="75">
        <v>3420</v>
      </c>
      <c r="K430" s="75">
        <v>342</v>
      </c>
      <c r="L430" s="180" t="s">
        <v>423</v>
      </c>
      <c r="M430" s="78" t="s">
        <v>552</v>
      </c>
      <c r="N430" s="1">
        <v>20</v>
      </c>
    </row>
    <row r="431" spans="1:14">
      <c r="A431" s="14">
        <v>426</v>
      </c>
      <c r="B431" s="232" t="s">
        <v>728</v>
      </c>
      <c r="C431" s="178" t="s">
        <v>727</v>
      </c>
      <c r="D431" s="71"/>
      <c r="E431" s="71"/>
      <c r="F431" s="179">
        <v>1</v>
      </c>
      <c r="G431" s="78" t="s">
        <v>215</v>
      </c>
      <c r="H431" s="74">
        <v>41664</v>
      </c>
      <c r="I431" s="74">
        <v>41664</v>
      </c>
      <c r="J431" s="75">
        <v>3420</v>
      </c>
      <c r="K431" s="75">
        <v>342</v>
      </c>
      <c r="L431" s="180" t="s">
        <v>423</v>
      </c>
      <c r="M431" s="78" t="s">
        <v>552</v>
      </c>
      <c r="N431" s="1">
        <v>20</v>
      </c>
    </row>
    <row r="432" spans="1:14">
      <c r="A432" s="14">
        <v>427</v>
      </c>
      <c r="B432" s="232" t="s">
        <v>729</v>
      </c>
      <c r="C432" s="178" t="s">
        <v>730</v>
      </c>
      <c r="D432" s="71"/>
      <c r="E432" s="71"/>
      <c r="F432" s="179">
        <v>1</v>
      </c>
      <c r="G432" s="78" t="s">
        <v>215</v>
      </c>
      <c r="H432" s="74">
        <v>41894</v>
      </c>
      <c r="I432" s="74">
        <v>41894</v>
      </c>
      <c r="J432" s="75">
        <v>2950</v>
      </c>
      <c r="K432" s="75">
        <v>295</v>
      </c>
      <c r="L432" s="180" t="s">
        <v>423</v>
      </c>
      <c r="M432" s="78" t="s">
        <v>552</v>
      </c>
      <c r="N432" s="1">
        <v>0</v>
      </c>
    </row>
    <row r="433" spans="1:14">
      <c r="A433" s="14">
        <v>428</v>
      </c>
      <c r="B433" s="232" t="s">
        <v>731</v>
      </c>
      <c r="C433" s="178" t="s">
        <v>732</v>
      </c>
      <c r="D433" s="71"/>
      <c r="E433" s="71"/>
      <c r="F433" s="179">
        <v>1</v>
      </c>
      <c r="G433" s="78" t="s">
        <v>215</v>
      </c>
      <c r="H433" s="74">
        <v>41894</v>
      </c>
      <c r="I433" s="74">
        <v>41894</v>
      </c>
      <c r="J433" s="75">
        <v>6660</v>
      </c>
      <c r="K433" s="75">
        <v>666</v>
      </c>
      <c r="L433" s="180" t="s">
        <v>423</v>
      </c>
      <c r="M433" s="78" t="s">
        <v>552</v>
      </c>
      <c r="N433" s="1">
        <v>0</v>
      </c>
    </row>
    <row r="434" spans="1:14">
      <c r="A434" s="14">
        <v>429</v>
      </c>
      <c r="B434" s="232" t="s">
        <v>733</v>
      </c>
      <c r="C434" s="178" t="s">
        <v>734</v>
      </c>
      <c r="D434" s="71"/>
      <c r="E434" s="71"/>
      <c r="F434" s="179">
        <v>1</v>
      </c>
      <c r="G434" s="78" t="s">
        <v>215</v>
      </c>
      <c r="H434" s="74">
        <v>41894</v>
      </c>
      <c r="I434" s="74">
        <v>41894</v>
      </c>
      <c r="J434" s="75">
        <v>2245</v>
      </c>
      <c r="K434" s="75">
        <v>224.5</v>
      </c>
      <c r="L434" s="180" t="s">
        <v>423</v>
      </c>
      <c r="M434" s="78" t="s">
        <v>552</v>
      </c>
      <c r="N434" s="1">
        <v>0</v>
      </c>
    </row>
    <row r="435" spans="1:14">
      <c r="A435" s="14">
        <v>430</v>
      </c>
      <c r="B435" s="232" t="s">
        <v>735</v>
      </c>
      <c r="C435" s="178" t="s">
        <v>734</v>
      </c>
      <c r="D435" s="71"/>
      <c r="E435" s="71"/>
      <c r="F435" s="179">
        <v>1</v>
      </c>
      <c r="G435" s="78" t="s">
        <v>215</v>
      </c>
      <c r="H435" s="74">
        <v>41894</v>
      </c>
      <c r="I435" s="74">
        <v>41894</v>
      </c>
      <c r="J435" s="75">
        <v>2245</v>
      </c>
      <c r="K435" s="75">
        <v>224.5</v>
      </c>
      <c r="L435" s="180" t="s">
        <v>423</v>
      </c>
      <c r="M435" s="78" t="s">
        <v>552</v>
      </c>
      <c r="N435" s="1">
        <v>0</v>
      </c>
    </row>
    <row r="436" spans="1:14">
      <c r="A436" s="14">
        <v>431</v>
      </c>
      <c r="B436" s="232" t="s">
        <v>736</v>
      </c>
      <c r="C436" s="178" t="s">
        <v>734</v>
      </c>
      <c r="D436" s="71"/>
      <c r="E436" s="71"/>
      <c r="F436" s="179">
        <v>1</v>
      </c>
      <c r="G436" s="78" t="s">
        <v>215</v>
      </c>
      <c r="H436" s="74">
        <v>41894</v>
      </c>
      <c r="I436" s="74">
        <v>41894</v>
      </c>
      <c r="J436" s="75">
        <v>2245</v>
      </c>
      <c r="K436" s="75">
        <v>224.5</v>
      </c>
      <c r="L436" s="180" t="s">
        <v>423</v>
      </c>
      <c r="M436" s="78" t="s">
        <v>552</v>
      </c>
      <c r="N436" s="1">
        <v>0</v>
      </c>
    </row>
    <row r="437" spans="1:14">
      <c r="A437" s="14">
        <v>432</v>
      </c>
      <c r="B437" s="232" t="s">
        <v>737</v>
      </c>
      <c r="C437" s="178" t="s">
        <v>738</v>
      </c>
      <c r="D437" s="71"/>
      <c r="E437" s="71"/>
      <c r="F437" s="179">
        <v>1</v>
      </c>
      <c r="G437" s="78" t="s">
        <v>215</v>
      </c>
      <c r="H437" s="74">
        <v>41894</v>
      </c>
      <c r="I437" s="74">
        <v>41894</v>
      </c>
      <c r="J437" s="75">
        <v>2000</v>
      </c>
      <c r="K437" s="75">
        <v>200</v>
      </c>
      <c r="L437" s="180" t="s">
        <v>423</v>
      </c>
      <c r="M437" s="78" t="s">
        <v>552</v>
      </c>
      <c r="N437" s="1">
        <v>0</v>
      </c>
    </row>
    <row r="438" spans="1:14">
      <c r="A438" s="14">
        <v>433</v>
      </c>
      <c r="B438" s="232" t="s">
        <v>739</v>
      </c>
      <c r="C438" s="178" t="s">
        <v>740</v>
      </c>
      <c r="D438" s="71"/>
      <c r="E438" s="71"/>
      <c r="F438" s="179">
        <v>1</v>
      </c>
      <c r="G438" s="78" t="s">
        <v>215</v>
      </c>
      <c r="H438" s="74">
        <v>41894</v>
      </c>
      <c r="I438" s="74">
        <v>41894</v>
      </c>
      <c r="J438" s="75">
        <v>2380</v>
      </c>
      <c r="K438" s="75">
        <v>238</v>
      </c>
      <c r="L438" s="180" t="s">
        <v>423</v>
      </c>
      <c r="M438" s="78" t="s">
        <v>552</v>
      </c>
      <c r="N438" s="1">
        <v>0</v>
      </c>
    </row>
    <row r="439" spans="1:14">
      <c r="A439" s="14">
        <v>434</v>
      </c>
      <c r="B439" s="232" t="s">
        <v>741</v>
      </c>
      <c r="C439" s="178" t="s">
        <v>742</v>
      </c>
      <c r="D439" s="71"/>
      <c r="E439" s="71"/>
      <c r="F439" s="179">
        <v>1</v>
      </c>
      <c r="G439" s="78" t="s">
        <v>215</v>
      </c>
      <c r="H439" s="74">
        <v>41894</v>
      </c>
      <c r="I439" s="74">
        <v>41894</v>
      </c>
      <c r="J439" s="75">
        <v>2800</v>
      </c>
      <c r="K439" s="75">
        <v>280</v>
      </c>
      <c r="L439" s="180" t="s">
        <v>423</v>
      </c>
      <c r="M439" s="78" t="s">
        <v>552</v>
      </c>
      <c r="N439" s="1">
        <v>0</v>
      </c>
    </row>
    <row r="440" spans="1:14">
      <c r="A440" s="14">
        <v>435</v>
      </c>
      <c r="B440" s="232" t="s">
        <v>743</v>
      </c>
      <c r="C440" s="178" t="s">
        <v>744</v>
      </c>
      <c r="D440" s="71"/>
      <c r="E440" s="71"/>
      <c r="F440" s="179">
        <v>1</v>
      </c>
      <c r="G440" s="78" t="s">
        <v>215</v>
      </c>
      <c r="H440" s="74">
        <v>41894</v>
      </c>
      <c r="I440" s="74">
        <v>41894</v>
      </c>
      <c r="J440" s="75">
        <v>3330</v>
      </c>
      <c r="K440" s="75">
        <v>333</v>
      </c>
      <c r="L440" s="180" t="s">
        <v>423</v>
      </c>
      <c r="M440" s="78" t="s">
        <v>552</v>
      </c>
      <c r="N440" s="1">
        <v>0</v>
      </c>
    </row>
    <row r="441" spans="1:14">
      <c r="A441" s="14">
        <v>436</v>
      </c>
      <c r="B441" s="232" t="s">
        <v>745</v>
      </c>
      <c r="C441" s="178" t="s">
        <v>746</v>
      </c>
      <c r="D441" s="71"/>
      <c r="E441" s="71"/>
      <c r="F441" s="179">
        <v>1</v>
      </c>
      <c r="G441" s="78" t="s">
        <v>215</v>
      </c>
      <c r="H441" s="74">
        <v>41894</v>
      </c>
      <c r="I441" s="74">
        <v>41894</v>
      </c>
      <c r="J441" s="75">
        <v>3570</v>
      </c>
      <c r="K441" s="75">
        <v>357</v>
      </c>
      <c r="L441" s="180" t="s">
        <v>423</v>
      </c>
      <c r="M441" s="78" t="s">
        <v>552</v>
      </c>
      <c r="N441" s="1">
        <v>0</v>
      </c>
    </row>
    <row r="442" spans="1:14">
      <c r="A442" s="14">
        <v>437</v>
      </c>
      <c r="B442" s="232" t="s">
        <v>747</v>
      </c>
      <c r="C442" s="178" t="s">
        <v>746</v>
      </c>
      <c r="D442" s="71"/>
      <c r="E442" s="71"/>
      <c r="F442" s="179">
        <v>1</v>
      </c>
      <c r="G442" s="78" t="s">
        <v>215</v>
      </c>
      <c r="H442" s="74">
        <v>41894</v>
      </c>
      <c r="I442" s="74">
        <v>41894</v>
      </c>
      <c r="J442" s="75">
        <v>3570</v>
      </c>
      <c r="K442" s="75">
        <v>357</v>
      </c>
      <c r="L442" s="180" t="s">
        <v>423</v>
      </c>
      <c r="M442" s="78" t="s">
        <v>552</v>
      </c>
      <c r="N442" s="1">
        <v>0</v>
      </c>
    </row>
    <row r="443" spans="1:14">
      <c r="A443" s="14">
        <v>438</v>
      </c>
      <c r="B443" s="232" t="s">
        <v>748</v>
      </c>
      <c r="C443" s="178" t="s">
        <v>749</v>
      </c>
      <c r="D443" s="71"/>
      <c r="E443" s="71"/>
      <c r="F443" s="179">
        <v>1</v>
      </c>
      <c r="G443" s="78" t="s">
        <v>215</v>
      </c>
      <c r="H443" s="74">
        <v>41894</v>
      </c>
      <c r="I443" s="74">
        <v>41894</v>
      </c>
      <c r="J443" s="75">
        <v>15750</v>
      </c>
      <c r="K443" s="75">
        <v>1575</v>
      </c>
      <c r="L443" s="180" t="s">
        <v>423</v>
      </c>
      <c r="M443" s="78" t="s">
        <v>552</v>
      </c>
      <c r="N443" s="1">
        <v>0</v>
      </c>
    </row>
    <row r="444" spans="1:14">
      <c r="A444" s="14">
        <v>439</v>
      </c>
      <c r="B444" s="232" t="s">
        <v>750</v>
      </c>
      <c r="C444" s="178" t="s">
        <v>730</v>
      </c>
      <c r="D444" s="71"/>
      <c r="E444" s="71"/>
      <c r="F444" s="179">
        <v>1</v>
      </c>
      <c r="G444" s="78" t="s">
        <v>215</v>
      </c>
      <c r="H444" s="74">
        <v>41894</v>
      </c>
      <c r="I444" s="74">
        <v>41894</v>
      </c>
      <c r="J444" s="75">
        <v>2950</v>
      </c>
      <c r="K444" s="75">
        <v>295</v>
      </c>
      <c r="L444" s="180" t="s">
        <v>423</v>
      </c>
      <c r="M444" s="78" t="s">
        <v>552</v>
      </c>
      <c r="N444" s="1">
        <v>0</v>
      </c>
    </row>
    <row r="445" spans="1:14">
      <c r="A445" s="14">
        <v>440</v>
      </c>
      <c r="B445" s="232" t="s">
        <v>751</v>
      </c>
      <c r="C445" s="178" t="s">
        <v>730</v>
      </c>
      <c r="D445" s="71"/>
      <c r="E445" s="71"/>
      <c r="F445" s="179">
        <v>1</v>
      </c>
      <c r="G445" s="78" t="s">
        <v>215</v>
      </c>
      <c r="H445" s="74">
        <v>41894</v>
      </c>
      <c r="I445" s="74">
        <v>41894</v>
      </c>
      <c r="J445" s="75">
        <v>2950</v>
      </c>
      <c r="K445" s="75">
        <v>295</v>
      </c>
      <c r="L445" s="180" t="s">
        <v>423</v>
      </c>
      <c r="M445" s="78" t="s">
        <v>552</v>
      </c>
      <c r="N445" s="1">
        <v>0</v>
      </c>
    </row>
    <row r="446" spans="1:14">
      <c r="A446" s="14">
        <v>441</v>
      </c>
      <c r="B446" s="232" t="s">
        <v>752</v>
      </c>
      <c r="C446" s="178" t="s">
        <v>730</v>
      </c>
      <c r="D446" s="71"/>
      <c r="E446" s="71"/>
      <c r="F446" s="179">
        <v>1</v>
      </c>
      <c r="G446" s="78" t="s">
        <v>215</v>
      </c>
      <c r="H446" s="74">
        <v>41894</v>
      </c>
      <c r="I446" s="74">
        <v>41894</v>
      </c>
      <c r="J446" s="75">
        <v>2950</v>
      </c>
      <c r="K446" s="75">
        <v>295</v>
      </c>
      <c r="L446" s="180" t="s">
        <v>423</v>
      </c>
      <c r="M446" s="78" t="s">
        <v>552</v>
      </c>
      <c r="N446" s="1">
        <v>0</v>
      </c>
    </row>
    <row r="447" spans="1:14">
      <c r="A447" s="14">
        <v>442</v>
      </c>
      <c r="B447" s="232" t="s">
        <v>753</v>
      </c>
      <c r="C447" s="178" t="s">
        <v>730</v>
      </c>
      <c r="D447" s="71"/>
      <c r="E447" s="71"/>
      <c r="F447" s="179">
        <v>1</v>
      </c>
      <c r="G447" s="78" t="s">
        <v>215</v>
      </c>
      <c r="H447" s="74">
        <v>41894</v>
      </c>
      <c r="I447" s="74">
        <v>41894</v>
      </c>
      <c r="J447" s="75">
        <v>2950</v>
      </c>
      <c r="K447" s="75">
        <v>295</v>
      </c>
      <c r="L447" s="180" t="s">
        <v>423</v>
      </c>
      <c r="M447" s="78" t="s">
        <v>552</v>
      </c>
      <c r="N447" s="1">
        <v>0</v>
      </c>
    </row>
    <row r="448" spans="1:14">
      <c r="A448" s="14">
        <v>443</v>
      </c>
      <c r="B448" s="232" t="s">
        <v>754</v>
      </c>
      <c r="C448" s="178" t="s">
        <v>730</v>
      </c>
      <c r="D448" s="71"/>
      <c r="E448" s="71"/>
      <c r="F448" s="179">
        <v>1</v>
      </c>
      <c r="G448" s="78" t="s">
        <v>215</v>
      </c>
      <c r="H448" s="74">
        <v>41894</v>
      </c>
      <c r="I448" s="74">
        <v>41894</v>
      </c>
      <c r="J448" s="75">
        <v>2950</v>
      </c>
      <c r="K448" s="75">
        <v>295</v>
      </c>
      <c r="L448" s="180" t="s">
        <v>423</v>
      </c>
      <c r="M448" s="78" t="s">
        <v>552</v>
      </c>
      <c r="N448" s="1">
        <v>0</v>
      </c>
    </row>
    <row r="449" spans="1:14">
      <c r="A449" s="14">
        <v>444</v>
      </c>
      <c r="B449" s="232" t="s">
        <v>755</v>
      </c>
      <c r="C449" s="178" t="s">
        <v>756</v>
      </c>
      <c r="D449" s="71"/>
      <c r="E449" s="71"/>
      <c r="F449" s="179">
        <v>1</v>
      </c>
      <c r="G449" s="78" t="s">
        <v>215</v>
      </c>
      <c r="H449" s="74">
        <v>41894</v>
      </c>
      <c r="I449" s="74">
        <v>41894</v>
      </c>
      <c r="J449" s="75">
        <v>6660</v>
      </c>
      <c r="K449" s="75">
        <v>666</v>
      </c>
      <c r="L449" s="180" t="s">
        <v>423</v>
      </c>
      <c r="M449" s="78" t="s">
        <v>552</v>
      </c>
      <c r="N449" s="1">
        <v>0</v>
      </c>
    </row>
    <row r="450" spans="1:14">
      <c r="A450" s="14">
        <v>445</v>
      </c>
      <c r="B450" s="232" t="s">
        <v>757</v>
      </c>
      <c r="C450" s="178" t="s">
        <v>756</v>
      </c>
      <c r="D450" s="71"/>
      <c r="E450" s="71"/>
      <c r="F450" s="179">
        <v>1</v>
      </c>
      <c r="G450" s="78" t="s">
        <v>215</v>
      </c>
      <c r="H450" s="74">
        <v>41894</v>
      </c>
      <c r="I450" s="74">
        <v>41894</v>
      </c>
      <c r="J450" s="75">
        <v>6660</v>
      </c>
      <c r="K450" s="75">
        <v>666</v>
      </c>
      <c r="L450" s="180" t="s">
        <v>423</v>
      </c>
      <c r="M450" s="78" t="s">
        <v>552</v>
      </c>
      <c r="N450" s="1">
        <v>0</v>
      </c>
    </row>
    <row r="451" spans="1:14">
      <c r="A451" s="14">
        <v>446</v>
      </c>
      <c r="B451" s="232" t="s">
        <v>758</v>
      </c>
      <c r="C451" s="178" t="s">
        <v>756</v>
      </c>
      <c r="D451" s="71"/>
      <c r="E451" s="71"/>
      <c r="F451" s="179">
        <v>1</v>
      </c>
      <c r="G451" s="78" t="s">
        <v>215</v>
      </c>
      <c r="H451" s="74">
        <v>41894</v>
      </c>
      <c r="I451" s="74">
        <v>41894</v>
      </c>
      <c r="J451" s="75">
        <v>6660</v>
      </c>
      <c r="K451" s="75">
        <v>666</v>
      </c>
      <c r="L451" s="180" t="s">
        <v>423</v>
      </c>
      <c r="M451" s="78" t="s">
        <v>552</v>
      </c>
      <c r="N451" s="1">
        <v>0</v>
      </c>
    </row>
    <row r="452" spans="1:14">
      <c r="A452" s="14">
        <v>447</v>
      </c>
      <c r="B452" s="232" t="s">
        <v>759</v>
      </c>
      <c r="C452" s="178" t="s">
        <v>756</v>
      </c>
      <c r="D452" s="71"/>
      <c r="E452" s="71"/>
      <c r="F452" s="179">
        <v>1</v>
      </c>
      <c r="G452" s="78" t="s">
        <v>215</v>
      </c>
      <c r="H452" s="74">
        <v>41894</v>
      </c>
      <c r="I452" s="74">
        <v>41894</v>
      </c>
      <c r="J452" s="75">
        <v>6660</v>
      </c>
      <c r="K452" s="75">
        <v>666</v>
      </c>
      <c r="L452" s="180" t="s">
        <v>423</v>
      </c>
      <c r="M452" s="78" t="s">
        <v>552</v>
      </c>
      <c r="N452" s="1">
        <v>0</v>
      </c>
    </row>
    <row r="453" spans="1:14">
      <c r="A453" s="14">
        <v>448</v>
      </c>
      <c r="B453" s="232" t="s">
        <v>760</v>
      </c>
      <c r="C453" s="178" t="s">
        <v>761</v>
      </c>
      <c r="D453" s="71"/>
      <c r="E453" s="71"/>
      <c r="F453" s="179">
        <v>1</v>
      </c>
      <c r="G453" s="78" t="s">
        <v>215</v>
      </c>
      <c r="H453" s="74">
        <v>41894</v>
      </c>
      <c r="I453" s="74">
        <v>41894</v>
      </c>
      <c r="J453" s="75">
        <v>2076.05</v>
      </c>
      <c r="K453" s="75">
        <v>207.61</v>
      </c>
      <c r="L453" s="180" t="s">
        <v>423</v>
      </c>
      <c r="M453" s="78" t="s">
        <v>552</v>
      </c>
      <c r="N453" s="1">
        <v>0</v>
      </c>
    </row>
    <row r="454" spans="1:14">
      <c r="A454" s="14">
        <v>449</v>
      </c>
      <c r="B454" s="232" t="s">
        <v>762</v>
      </c>
      <c r="C454" s="178" t="s">
        <v>761</v>
      </c>
      <c r="D454" s="71"/>
      <c r="E454" s="71"/>
      <c r="F454" s="179">
        <v>1</v>
      </c>
      <c r="G454" s="78" t="s">
        <v>215</v>
      </c>
      <c r="H454" s="74">
        <v>41894</v>
      </c>
      <c r="I454" s="74">
        <v>41894</v>
      </c>
      <c r="J454" s="75">
        <v>2078.3</v>
      </c>
      <c r="K454" s="75">
        <v>207.83</v>
      </c>
      <c r="L454" s="180" t="s">
        <v>423</v>
      </c>
      <c r="M454" s="78" t="s">
        <v>552</v>
      </c>
      <c r="N454" s="1">
        <v>0</v>
      </c>
    </row>
    <row r="455" spans="1:14">
      <c r="A455" s="14">
        <v>450</v>
      </c>
      <c r="B455" s="232" t="s">
        <v>763</v>
      </c>
      <c r="C455" s="178" t="s">
        <v>761</v>
      </c>
      <c r="D455" s="71"/>
      <c r="E455" s="71"/>
      <c r="F455" s="179">
        <v>1</v>
      </c>
      <c r="G455" s="78" t="s">
        <v>215</v>
      </c>
      <c r="H455" s="74">
        <v>41894</v>
      </c>
      <c r="I455" s="74">
        <v>41894</v>
      </c>
      <c r="J455" s="75">
        <v>2078.3</v>
      </c>
      <c r="K455" s="75">
        <v>207.83</v>
      </c>
      <c r="L455" s="180" t="s">
        <v>423</v>
      </c>
      <c r="M455" s="78" t="s">
        <v>552</v>
      </c>
      <c r="N455" s="1">
        <v>0</v>
      </c>
    </row>
    <row r="456" spans="1:14">
      <c r="A456" s="14">
        <v>451</v>
      </c>
      <c r="B456" s="232" t="s">
        <v>764</v>
      </c>
      <c r="C456" s="178" t="s">
        <v>761</v>
      </c>
      <c r="D456" s="71"/>
      <c r="E456" s="71"/>
      <c r="F456" s="179">
        <v>1</v>
      </c>
      <c r="G456" s="78" t="s">
        <v>215</v>
      </c>
      <c r="H456" s="74">
        <v>41894</v>
      </c>
      <c r="I456" s="74">
        <v>41894</v>
      </c>
      <c r="J456" s="75">
        <v>2078.3</v>
      </c>
      <c r="K456" s="75">
        <v>207.83</v>
      </c>
      <c r="L456" s="180" t="s">
        <v>423</v>
      </c>
      <c r="M456" s="78" t="s">
        <v>552</v>
      </c>
      <c r="N456" s="1">
        <v>0</v>
      </c>
    </row>
    <row r="457" spans="1:14">
      <c r="A457" s="14">
        <v>452</v>
      </c>
      <c r="B457" s="232" t="s">
        <v>765</v>
      </c>
      <c r="C457" s="178" t="s">
        <v>761</v>
      </c>
      <c r="D457" s="71"/>
      <c r="E457" s="71"/>
      <c r="F457" s="179">
        <v>1</v>
      </c>
      <c r="G457" s="78" t="s">
        <v>215</v>
      </c>
      <c r="H457" s="74">
        <v>41894</v>
      </c>
      <c r="I457" s="74">
        <v>41894</v>
      </c>
      <c r="J457" s="75">
        <v>2078.3</v>
      </c>
      <c r="K457" s="75">
        <v>207.83</v>
      </c>
      <c r="L457" s="180" t="s">
        <v>423</v>
      </c>
      <c r="M457" s="78" t="s">
        <v>552</v>
      </c>
      <c r="N457" s="1">
        <v>0</v>
      </c>
    </row>
    <row r="458" spans="1:14">
      <c r="A458" s="14">
        <v>453</v>
      </c>
      <c r="B458" s="232" t="s">
        <v>766</v>
      </c>
      <c r="C458" s="178" t="s">
        <v>761</v>
      </c>
      <c r="D458" s="71"/>
      <c r="E458" s="71"/>
      <c r="F458" s="179">
        <v>1</v>
      </c>
      <c r="G458" s="78" t="s">
        <v>215</v>
      </c>
      <c r="H458" s="74">
        <v>41894</v>
      </c>
      <c r="I458" s="74">
        <v>41894</v>
      </c>
      <c r="J458" s="75">
        <v>2078.3</v>
      </c>
      <c r="K458" s="75">
        <v>207.83</v>
      </c>
      <c r="L458" s="180" t="s">
        <v>423</v>
      </c>
      <c r="M458" s="78" t="s">
        <v>552</v>
      </c>
      <c r="N458" s="1">
        <v>0</v>
      </c>
    </row>
    <row r="459" spans="1:14">
      <c r="A459" s="14">
        <v>454</v>
      </c>
      <c r="B459" s="232" t="s">
        <v>767</v>
      </c>
      <c r="C459" s="178" t="s">
        <v>761</v>
      </c>
      <c r="D459" s="71"/>
      <c r="E459" s="71"/>
      <c r="F459" s="179">
        <v>1</v>
      </c>
      <c r="G459" s="78" t="s">
        <v>215</v>
      </c>
      <c r="H459" s="74">
        <v>41894</v>
      </c>
      <c r="I459" s="74">
        <v>41894</v>
      </c>
      <c r="J459" s="75">
        <v>2078.3</v>
      </c>
      <c r="K459" s="75">
        <v>207.83</v>
      </c>
      <c r="L459" s="180" t="s">
        <v>423</v>
      </c>
      <c r="M459" s="78" t="s">
        <v>552</v>
      </c>
      <c r="N459" s="1">
        <v>0</v>
      </c>
    </row>
    <row r="460" spans="1:14">
      <c r="A460" s="14">
        <v>455</v>
      </c>
      <c r="B460" s="232" t="s">
        <v>768</v>
      </c>
      <c r="C460" s="178" t="s">
        <v>761</v>
      </c>
      <c r="D460" s="71"/>
      <c r="E460" s="71"/>
      <c r="F460" s="179">
        <v>1</v>
      </c>
      <c r="G460" s="78" t="s">
        <v>215</v>
      </c>
      <c r="H460" s="74">
        <v>41894</v>
      </c>
      <c r="I460" s="74">
        <v>41894</v>
      </c>
      <c r="J460" s="75">
        <v>2078.3</v>
      </c>
      <c r="K460" s="75">
        <v>207.83</v>
      </c>
      <c r="L460" s="180" t="s">
        <v>423</v>
      </c>
      <c r="M460" s="78" t="s">
        <v>552</v>
      </c>
      <c r="N460" s="1">
        <v>0</v>
      </c>
    </row>
    <row r="461" spans="1:14">
      <c r="A461" s="14">
        <v>456</v>
      </c>
      <c r="B461" s="232" t="s">
        <v>769</v>
      </c>
      <c r="C461" s="178" t="s">
        <v>761</v>
      </c>
      <c r="D461" s="71"/>
      <c r="E461" s="71"/>
      <c r="F461" s="179">
        <v>1</v>
      </c>
      <c r="G461" s="78" t="s">
        <v>215</v>
      </c>
      <c r="H461" s="74">
        <v>41894</v>
      </c>
      <c r="I461" s="74">
        <v>41894</v>
      </c>
      <c r="J461" s="75">
        <v>2078.3</v>
      </c>
      <c r="K461" s="75">
        <v>207.83</v>
      </c>
      <c r="L461" s="180" t="s">
        <v>423</v>
      </c>
      <c r="M461" s="78" t="s">
        <v>552</v>
      </c>
      <c r="N461" s="1">
        <v>0</v>
      </c>
    </row>
    <row r="462" spans="1:14">
      <c r="A462" s="14">
        <v>457</v>
      </c>
      <c r="B462" s="232" t="s">
        <v>770</v>
      </c>
      <c r="C462" s="178" t="s">
        <v>761</v>
      </c>
      <c r="D462" s="71"/>
      <c r="E462" s="71"/>
      <c r="F462" s="179">
        <v>1</v>
      </c>
      <c r="G462" s="78" t="s">
        <v>215</v>
      </c>
      <c r="H462" s="74">
        <v>41894</v>
      </c>
      <c r="I462" s="74">
        <v>41894</v>
      </c>
      <c r="J462" s="75">
        <v>2078.3</v>
      </c>
      <c r="K462" s="75">
        <v>207.83</v>
      </c>
      <c r="L462" s="180" t="s">
        <v>423</v>
      </c>
      <c r="M462" s="78" t="s">
        <v>552</v>
      </c>
      <c r="N462" s="1">
        <v>0</v>
      </c>
    </row>
    <row r="463" spans="1:14">
      <c r="A463" s="14">
        <v>458</v>
      </c>
      <c r="B463" s="232" t="s">
        <v>771</v>
      </c>
      <c r="C463" s="178" t="s">
        <v>761</v>
      </c>
      <c r="D463" s="71"/>
      <c r="E463" s="71"/>
      <c r="F463" s="179">
        <v>1</v>
      </c>
      <c r="G463" s="78" t="s">
        <v>215</v>
      </c>
      <c r="H463" s="74">
        <v>41894</v>
      </c>
      <c r="I463" s="74">
        <v>41894</v>
      </c>
      <c r="J463" s="75">
        <v>2078.3</v>
      </c>
      <c r="K463" s="75">
        <v>207.83</v>
      </c>
      <c r="L463" s="180" t="s">
        <v>423</v>
      </c>
      <c r="M463" s="78" t="s">
        <v>552</v>
      </c>
      <c r="N463" s="1">
        <v>0</v>
      </c>
    </row>
    <row r="464" spans="1:14">
      <c r="A464" s="14">
        <v>459</v>
      </c>
      <c r="B464" s="232" t="s">
        <v>772</v>
      </c>
      <c r="C464" s="178" t="s">
        <v>761</v>
      </c>
      <c r="D464" s="71"/>
      <c r="E464" s="71"/>
      <c r="F464" s="179">
        <v>1</v>
      </c>
      <c r="G464" s="78" t="s">
        <v>215</v>
      </c>
      <c r="H464" s="74">
        <v>41894</v>
      </c>
      <c r="I464" s="74">
        <v>41894</v>
      </c>
      <c r="J464" s="75">
        <v>2078.3</v>
      </c>
      <c r="K464" s="75">
        <v>207.83</v>
      </c>
      <c r="L464" s="180" t="s">
        <v>423</v>
      </c>
      <c r="M464" s="78" t="s">
        <v>552</v>
      </c>
      <c r="N464" s="1">
        <v>0</v>
      </c>
    </row>
    <row r="465" spans="1:14">
      <c r="A465" s="14">
        <v>460</v>
      </c>
      <c r="B465" s="232" t="s">
        <v>773</v>
      </c>
      <c r="C465" s="178" t="s">
        <v>761</v>
      </c>
      <c r="D465" s="71"/>
      <c r="E465" s="71"/>
      <c r="F465" s="179">
        <v>1</v>
      </c>
      <c r="G465" s="78" t="s">
        <v>215</v>
      </c>
      <c r="H465" s="74">
        <v>41894</v>
      </c>
      <c r="I465" s="74">
        <v>41894</v>
      </c>
      <c r="J465" s="75">
        <v>2078.3</v>
      </c>
      <c r="K465" s="75">
        <v>207.83</v>
      </c>
      <c r="L465" s="180" t="s">
        <v>423</v>
      </c>
      <c r="M465" s="78" t="s">
        <v>552</v>
      </c>
      <c r="N465" s="1">
        <v>0</v>
      </c>
    </row>
    <row r="466" spans="1:14">
      <c r="A466" s="14">
        <v>461</v>
      </c>
      <c r="B466" s="232" t="s">
        <v>774</v>
      </c>
      <c r="C466" s="178" t="s">
        <v>761</v>
      </c>
      <c r="D466" s="71"/>
      <c r="E466" s="71"/>
      <c r="F466" s="179">
        <v>1</v>
      </c>
      <c r="G466" s="78" t="s">
        <v>215</v>
      </c>
      <c r="H466" s="74">
        <v>41894</v>
      </c>
      <c r="I466" s="74">
        <v>41894</v>
      </c>
      <c r="J466" s="75">
        <v>2078.3</v>
      </c>
      <c r="K466" s="75">
        <v>207.83</v>
      </c>
      <c r="L466" s="180" t="s">
        <v>423</v>
      </c>
      <c r="M466" s="78" t="s">
        <v>552</v>
      </c>
      <c r="N466" s="1">
        <v>0</v>
      </c>
    </row>
    <row r="467" spans="1:14">
      <c r="A467" s="14">
        <v>462</v>
      </c>
      <c r="B467" s="232" t="s">
        <v>775</v>
      </c>
      <c r="C467" s="178" t="s">
        <v>761</v>
      </c>
      <c r="D467" s="71"/>
      <c r="E467" s="71"/>
      <c r="F467" s="179">
        <v>1</v>
      </c>
      <c r="G467" s="78" t="s">
        <v>215</v>
      </c>
      <c r="H467" s="74">
        <v>41894</v>
      </c>
      <c r="I467" s="74">
        <v>41894</v>
      </c>
      <c r="J467" s="75">
        <v>2078.3</v>
      </c>
      <c r="K467" s="75">
        <v>207.83</v>
      </c>
      <c r="L467" s="180" t="s">
        <v>423</v>
      </c>
      <c r="M467" s="78" t="s">
        <v>552</v>
      </c>
      <c r="N467" s="1">
        <v>0</v>
      </c>
    </row>
    <row r="468" spans="1:14">
      <c r="A468" s="14">
        <v>463</v>
      </c>
      <c r="B468" s="232" t="s">
        <v>776</v>
      </c>
      <c r="C468" s="178" t="s">
        <v>761</v>
      </c>
      <c r="D468" s="71"/>
      <c r="E468" s="71"/>
      <c r="F468" s="179">
        <v>1</v>
      </c>
      <c r="G468" s="78" t="s">
        <v>215</v>
      </c>
      <c r="H468" s="74">
        <v>41894</v>
      </c>
      <c r="I468" s="74">
        <v>41894</v>
      </c>
      <c r="J468" s="75">
        <v>2078.3</v>
      </c>
      <c r="K468" s="75">
        <v>207.83</v>
      </c>
      <c r="L468" s="180" t="s">
        <v>423</v>
      </c>
      <c r="M468" s="78" t="s">
        <v>552</v>
      </c>
      <c r="N468" s="1">
        <v>0</v>
      </c>
    </row>
    <row r="469" spans="1:14">
      <c r="A469" s="14">
        <v>464</v>
      </c>
      <c r="B469" s="232" t="s">
        <v>777</v>
      </c>
      <c r="C469" s="178" t="s">
        <v>761</v>
      </c>
      <c r="D469" s="71"/>
      <c r="E469" s="71"/>
      <c r="F469" s="179">
        <v>1</v>
      </c>
      <c r="G469" s="78" t="s">
        <v>215</v>
      </c>
      <c r="H469" s="74">
        <v>41894</v>
      </c>
      <c r="I469" s="74">
        <v>41894</v>
      </c>
      <c r="J469" s="75">
        <v>2078.3</v>
      </c>
      <c r="K469" s="75">
        <v>207.83</v>
      </c>
      <c r="L469" s="180" t="s">
        <v>423</v>
      </c>
      <c r="M469" s="78" t="s">
        <v>552</v>
      </c>
      <c r="N469" s="1">
        <v>0</v>
      </c>
    </row>
    <row r="470" spans="1:14">
      <c r="A470" s="14">
        <v>465</v>
      </c>
      <c r="B470" s="232" t="s">
        <v>778</v>
      </c>
      <c r="C470" s="178" t="s">
        <v>761</v>
      </c>
      <c r="D470" s="71"/>
      <c r="E470" s="71"/>
      <c r="F470" s="179">
        <v>1</v>
      </c>
      <c r="G470" s="78" t="s">
        <v>215</v>
      </c>
      <c r="H470" s="74">
        <v>41894</v>
      </c>
      <c r="I470" s="74">
        <v>41894</v>
      </c>
      <c r="J470" s="75">
        <v>2078.3</v>
      </c>
      <c r="K470" s="75">
        <v>207.83</v>
      </c>
      <c r="L470" s="180" t="s">
        <v>423</v>
      </c>
      <c r="M470" s="78" t="s">
        <v>552</v>
      </c>
      <c r="N470" s="1">
        <v>0</v>
      </c>
    </row>
    <row r="471" spans="1:14">
      <c r="A471" s="14">
        <v>466</v>
      </c>
      <c r="B471" s="232" t="s">
        <v>779</v>
      </c>
      <c r="C471" s="178" t="s">
        <v>761</v>
      </c>
      <c r="D471" s="71"/>
      <c r="E471" s="71"/>
      <c r="F471" s="179">
        <v>1</v>
      </c>
      <c r="G471" s="78" t="s">
        <v>215</v>
      </c>
      <c r="H471" s="74">
        <v>41894</v>
      </c>
      <c r="I471" s="74">
        <v>41894</v>
      </c>
      <c r="J471" s="75">
        <v>2078.3</v>
      </c>
      <c r="K471" s="75">
        <v>207.83</v>
      </c>
      <c r="L471" s="180" t="s">
        <v>423</v>
      </c>
      <c r="M471" s="78" t="s">
        <v>552</v>
      </c>
      <c r="N471" s="1">
        <v>0</v>
      </c>
    </row>
    <row r="472" spans="1:14">
      <c r="A472" s="14">
        <v>467</v>
      </c>
      <c r="B472" s="232" t="s">
        <v>780</v>
      </c>
      <c r="C472" s="178" t="s">
        <v>761</v>
      </c>
      <c r="D472" s="71"/>
      <c r="E472" s="71"/>
      <c r="F472" s="179">
        <v>1</v>
      </c>
      <c r="G472" s="78" t="s">
        <v>215</v>
      </c>
      <c r="H472" s="74">
        <v>41894</v>
      </c>
      <c r="I472" s="74">
        <v>41894</v>
      </c>
      <c r="J472" s="75">
        <v>2078.3</v>
      </c>
      <c r="K472" s="75">
        <v>207.83</v>
      </c>
      <c r="L472" s="180" t="s">
        <v>423</v>
      </c>
      <c r="M472" s="78" t="s">
        <v>552</v>
      </c>
      <c r="N472" s="1">
        <v>0</v>
      </c>
    </row>
    <row r="473" spans="1:14">
      <c r="A473" s="14">
        <v>468</v>
      </c>
      <c r="B473" s="232" t="s">
        <v>781</v>
      </c>
      <c r="C473" s="178" t="s">
        <v>761</v>
      </c>
      <c r="D473" s="71"/>
      <c r="E473" s="71"/>
      <c r="F473" s="179">
        <v>1</v>
      </c>
      <c r="G473" s="78" t="s">
        <v>215</v>
      </c>
      <c r="H473" s="74">
        <v>41894</v>
      </c>
      <c r="I473" s="74">
        <v>41894</v>
      </c>
      <c r="J473" s="75">
        <v>2078.3</v>
      </c>
      <c r="K473" s="75">
        <v>207.83</v>
      </c>
      <c r="L473" s="180" t="s">
        <v>423</v>
      </c>
      <c r="M473" s="78" t="s">
        <v>552</v>
      </c>
      <c r="N473" s="1">
        <v>0</v>
      </c>
    </row>
    <row r="474" spans="1:14">
      <c r="A474" s="14">
        <v>469</v>
      </c>
      <c r="B474" s="232" t="s">
        <v>782</v>
      </c>
      <c r="C474" s="178" t="s">
        <v>761</v>
      </c>
      <c r="D474" s="71"/>
      <c r="E474" s="71"/>
      <c r="F474" s="179">
        <v>1</v>
      </c>
      <c r="G474" s="78" t="s">
        <v>215</v>
      </c>
      <c r="H474" s="74">
        <v>41894</v>
      </c>
      <c r="I474" s="74">
        <v>41894</v>
      </c>
      <c r="J474" s="75">
        <v>2078.3</v>
      </c>
      <c r="K474" s="75">
        <v>207.83</v>
      </c>
      <c r="L474" s="180" t="s">
        <v>423</v>
      </c>
      <c r="M474" s="78" t="s">
        <v>552</v>
      </c>
      <c r="N474" s="1">
        <v>0</v>
      </c>
    </row>
    <row r="475" spans="1:14">
      <c r="A475" s="14">
        <v>470</v>
      </c>
      <c r="B475" s="232" t="s">
        <v>783</v>
      </c>
      <c r="C475" s="178" t="s">
        <v>761</v>
      </c>
      <c r="D475" s="71"/>
      <c r="E475" s="71"/>
      <c r="F475" s="179">
        <v>1</v>
      </c>
      <c r="G475" s="78" t="s">
        <v>215</v>
      </c>
      <c r="H475" s="74">
        <v>41894</v>
      </c>
      <c r="I475" s="74">
        <v>41894</v>
      </c>
      <c r="J475" s="75">
        <v>2078.3</v>
      </c>
      <c r="K475" s="75">
        <v>207.83</v>
      </c>
      <c r="L475" s="180" t="s">
        <v>423</v>
      </c>
      <c r="M475" s="78" t="s">
        <v>552</v>
      </c>
      <c r="N475" s="1">
        <v>0</v>
      </c>
    </row>
    <row r="476" spans="1:14">
      <c r="A476" s="14">
        <v>471</v>
      </c>
      <c r="B476" s="232" t="s">
        <v>784</v>
      </c>
      <c r="C476" s="178" t="s">
        <v>761</v>
      </c>
      <c r="D476" s="71"/>
      <c r="E476" s="71"/>
      <c r="F476" s="179">
        <v>1</v>
      </c>
      <c r="G476" s="78" t="s">
        <v>215</v>
      </c>
      <c r="H476" s="74">
        <v>41894</v>
      </c>
      <c r="I476" s="74">
        <v>41894</v>
      </c>
      <c r="J476" s="75">
        <v>2078.3</v>
      </c>
      <c r="K476" s="75">
        <v>207.83</v>
      </c>
      <c r="L476" s="180" t="s">
        <v>423</v>
      </c>
      <c r="M476" s="78" t="s">
        <v>552</v>
      </c>
      <c r="N476" s="1">
        <v>0</v>
      </c>
    </row>
    <row r="477" spans="1:14">
      <c r="A477" s="14">
        <v>472</v>
      </c>
      <c r="B477" s="232" t="s">
        <v>785</v>
      </c>
      <c r="C477" s="178" t="s">
        <v>761</v>
      </c>
      <c r="D477" s="71"/>
      <c r="E477" s="71"/>
      <c r="F477" s="179">
        <v>1</v>
      </c>
      <c r="G477" s="78" t="s">
        <v>215</v>
      </c>
      <c r="H477" s="74">
        <v>41894</v>
      </c>
      <c r="I477" s="74">
        <v>41894</v>
      </c>
      <c r="J477" s="75">
        <v>2078.3</v>
      </c>
      <c r="K477" s="75">
        <v>207.83</v>
      </c>
      <c r="L477" s="180" t="s">
        <v>423</v>
      </c>
      <c r="M477" s="78" t="s">
        <v>552</v>
      </c>
      <c r="N477" s="1">
        <v>0</v>
      </c>
    </row>
    <row r="478" spans="1:14">
      <c r="A478" s="14">
        <v>473</v>
      </c>
      <c r="B478" s="232" t="s">
        <v>786</v>
      </c>
      <c r="C478" s="178" t="s">
        <v>761</v>
      </c>
      <c r="D478" s="71"/>
      <c r="E478" s="71"/>
      <c r="F478" s="179">
        <v>1</v>
      </c>
      <c r="G478" s="78" t="s">
        <v>215</v>
      </c>
      <c r="H478" s="74">
        <v>41894</v>
      </c>
      <c r="I478" s="74">
        <v>41894</v>
      </c>
      <c r="J478" s="75">
        <v>2078.3</v>
      </c>
      <c r="K478" s="75">
        <v>207.83</v>
      </c>
      <c r="L478" s="180" t="s">
        <v>423</v>
      </c>
      <c r="M478" s="78" t="s">
        <v>552</v>
      </c>
      <c r="N478" s="1">
        <v>0</v>
      </c>
    </row>
    <row r="479" spans="1:14">
      <c r="A479" s="14">
        <v>474</v>
      </c>
      <c r="B479" s="232" t="s">
        <v>787</v>
      </c>
      <c r="C479" s="178" t="s">
        <v>761</v>
      </c>
      <c r="D479" s="71"/>
      <c r="E479" s="71"/>
      <c r="F479" s="179">
        <v>1</v>
      </c>
      <c r="G479" s="78" t="s">
        <v>215</v>
      </c>
      <c r="H479" s="74">
        <v>41894</v>
      </c>
      <c r="I479" s="74">
        <v>41894</v>
      </c>
      <c r="J479" s="75">
        <v>2078.3</v>
      </c>
      <c r="K479" s="75">
        <v>207.83</v>
      </c>
      <c r="L479" s="180" t="s">
        <v>423</v>
      </c>
      <c r="M479" s="78" t="s">
        <v>552</v>
      </c>
      <c r="N479" s="1">
        <v>0</v>
      </c>
    </row>
    <row r="480" spans="1:14">
      <c r="A480" s="14">
        <v>475</v>
      </c>
      <c r="B480" s="232" t="s">
        <v>788</v>
      </c>
      <c r="C480" s="178" t="s">
        <v>761</v>
      </c>
      <c r="D480" s="71"/>
      <c r="E480" s="71"/>
      <c r="F480" s="179">
        <v>1</v>
      </c>
      <c r="G480" s="78" t="s">
        <v>215</v>
      </c>
      <c r="H480" s="74">
        <v>41894</v>
      </c>
      <c r="I480" s="74">
        <v>41894</v>
      </c>
      <c r="J480" s="75">
        <v>2078.3</v>
      </c>
      <c r="K480" s="75">
        <v>207.83</v>
      </c>
      <c r="L480" s="180" t="s">
        <v>423</v>
      </c>
      <c r="M480" s="78" t="s">
        <v>552</v>
      </c>
      <c r="N480" s="1">
        <v>0</v>
      </c>
    </row>
    <row r="481" spans="1:14">
      <c r="A481" s="14">
        <v>476</v>
      </c>
      <c r="B481" s="232" t="s">
        <v>789</v>
      </c>
      <c r="C481" s="178" t="s">
        <v>761</v>
      </c>
      <c r="D481" s="71"/>
      <c r="E481" s="71"/>
      <c r="F481" s="179">
        <v>1</v>
      </c>
      <c r="G481" s="78" t="s">
        <v>215</v>
      </c>
      <c r="H481" s="74">
        <v>41894</v>
      </c>
      <c r="I481" s="74">
        <v>41894</v>
      </c>
      <c r="J481" s="75">
        <v>2078.3</v>
      </c>
      <c r="K481" s="75">
        <v>207.83</v>
      </c>
      <c r="L481" s="180" t="s">
        <v>423</v>
      </c>
      <c r="M481" s="78" t="s">
        <v>552</v>
      </c>
      <c r="N481" s="1">
        <v>0</v>
      </c>
    </row>
    <row r="482" spans="1:14">
      <c r="A482" s="14">
        <v>477</v>
      </c>
      <c r="B482" s="232" t="s">
        <v>790</v>
      </c>
      <c r="C482" s="178" t="s">
        <v>761</v>
      </c>
      <c r="D482" s="71"/>
      <c r="E482" s="71"/>
      <c r="F482" s="179">
        <v>1</v>
      </c>
      <c r="G482" s="78" t="s">
        <v>215</v>
      </c>
      <c r="H482" s="74">
        <v>41894</v>
      </c>
      <c r="I482" s="74">
        <v>41894</v>
      </c>
      <c r="J482" s="75">
        <v>2078.3</v>
      </c>
      <c r="K482" s="75">
        <v>207.83</v>
      </c>
      <c r="L482" s="180" t="s">
        <v>423</v>
      </c>
      <c r="M482" s="78" t="s">
        <v>552</v>
      </c>
      <c r="N482" s="1">
        <v>0</v>
      </c>
    </row>
    <row r="483" spans="1:14">
      <c r="A483" s="14">
        <v>478</v>
      </c>
      <c r="B483" s="232" t="s">
        <v>791</v>
      </c>
      <c r="C483" s="178" t="s">
        <v>761</v>
      </c>
      <c r="D483" s="71"/>
      <c r="E483" s="71"/>
      <c r="F483" s="179">
        <v>1</v>
      </c>
      <c r="G483" s="78" t="s">
        <v>215</v>
      </c>
      <c r="H483" s="74">
        <v>41894</v>
      </c>
      <c r="I483" s="74">
        <v>41894</v>
      </c>
      <c r="J483" s="75">
        <v>2078.3</v>
      </c>
      <c r="K483" s="75">
        <v>207.83</v>
      </c>
      <c r="L483" s="180" t="s">
        <v>423</v>
      </c>
      <c r="M483" s="78" t="s">
        <v>552</v>
      </c>
      <c r="N483" s="1">
        <v>0</v>
      </c>
    </row>
    <row r="484" spans="1:14">
      <c r="A484" s="14">
        <v>479</v>
      </c>
      <c r="B484" s="232" t="s">
        <v>792</v>
      </c>
      <c r="C484" s="178" t="s">
        <v>761</v>
      </c>
      <c r="D484" s="71"/>
      <c r="E484" s="71"/>
      <c r="F484" s="179">
        <v>1</v>
      </c>
      <c r="G484" s="78" t="s">
        <v>215</v>
      </c>
      <c r="H484" s="74">
        <v>41894</v>
      </c>
      <c r="I484" s="74">
        <v>41894</v>
      </c>
      <c r="J484" s="75">
        <v>2078.3</v>
      </c>
      <c r="K484" s="75">
        <v>207.83</v>
      </c>
      <c r="L484" s="180" t="s">
        <v>423</v>
      </c>
      <c r="M484" s="78" t="s">
        <v>552</v>
      </c>
      <c r="N484" s="1">
        <v>0</v>
      </c>
    </row>
    <row r="485" spans="1:14">
      <c r="A485" s="14">
        <v>480</v>
      </c>
      <c r="B485" s="232" t="s">
        <v>793</v>
      </c>
      <c r="C485" s="178" t="s">
        <v>761</v>
      </c>
      <c r="D485" s="71"/>
      <c r="E485" s="71"/>
      <c r="F485" s="179">
        <v>1</v>
      </c>
      <c r="G485" s="78" t="s">
        <v>215</v>
      </c>
      <c r="H485" s="74">
        <v>41894</v>
      </c>
      <c r="I485" s="74">
        <v>41894</v>
      </c>
      <c r="J485" s="75">
        <v>2078.3</v>
      </c>
      <c r="K485" s="75">
        <v>207.83</v>
      </c>
      <c r="L485" s="180" t="s">
        <v>423</v>
      </c>
      <c r="M485" s="78" t="s">
        <v>552</v>
      </c>
      <c r="N485" s="1">
        <v>0</v>
      </c>
    </row>
    <row r="486" spans="1:14">
      <c r="A486" s="14">
        <v>481</v>
      </c>
      <c r="B486" s="232" t="s">
        <v>794</v>
      </c>
      <c r="C486" s="178" t="s">
        <v>761</v>
      </c>
      <c r="D486" s="71"/>
      <c r="E486" s="71"/>
      <c r="F486" s="179">
        <v>1</v>
      </c>
      <c r="G486" s="78" t="s">
        <v>215</v>
      </c>
      <c r="H486" s="74">
        <v>41894</v>
      </c>
      <c r="I486" s="74">
        <v>41894</v>
      </c>
      <c r="J486" s="75">
        <v>2078.3</v>
      </c>
      <c r="K486" s="75">
        <v>207.83</v>
      </c>
      <c r="L486" s="180" t="s">
        <v>423</v>
      </c>
      <c r="M486" s="78" t="s">
        <v>552</v>
      </c>
      <c r="N486" s="1">
        <v>0</v>
      </c>
    </row>
    <row r="487" spans="1:14">
      <c r="A487" s="14">
        <v>482</v>
      </c>
      <c r="B487" s="232" t="s">
        <v>795</v>
      </c>
      <c r="C487" s="178" t="s">
        <v>761</v>
      </c>
      <c r="D487" s="71"/>
      <c r="E487" s="71"/>
      <c r="F487" s="179">
        <v>1</v>
      </c>
      <c r="G487" s="78" t="s">
        <v>215</v>
      </c>
      <c r="H487" s="74">
        <v>41894</v>
      </c>
      <c r="I487" s="74">
        <v>41894</v>
      </c>
      <c r="J487" s="75">
        <v>2078.3</v>
      </c>
      <c r="K487" s="75">
        <v>207.83</v>
      </c>
      <c r="L487" s="180" t="s">
        <v>423</v>
      </c>
      <c r="M487" s="78" t="s">
        <v>552</v>
      </c>
      <c r="N487" s="1">
        <v>0</v>
      </c>
    </row>
    <row r="488" spans="1:14">
      <c r="A488" s="14">
        <v>483</v>
      </c>
      <c r="B488" s="232" t="s">
        <v>796</v>
      </c>
      <c r="C488" s="178" t="s">
        <v>761</v>
      </c>
      <c r="D488" s="71"/>
      <c r="E488" s="71"/>
      <c r="F488" s="179">
        <v>1</v>
      </c>
      <c r="G488" s="78" t="s">
        <v>215</v>
      </c>
      <c r="H488" s="74">
        <v>41894</v>
      </c>
      <c r="I488" s="74">
        <v>41894</v>
      </c>
      <c r="J488" s="75">
        <v>2078.3</v>
      </c>
      <c r="K488" s="75">
        <v>207.83</v>
      </c>
      <c r="L488" s="180" t="s">
        <v>423</v>
      </c>
      <c r="M488" s="78" t="s">
        <v>552</v>
      </c>
      <c r="N488" s="1">
        <v>0</v>
      </c>
    </row>
    <row r="489" spans="1:14">
      <c r="A489" s="14">
        <v>484</v>
      </c>
      <c r="B489" s="232" t="s">
        <v>797</v>
      </c>
      <c r="C489" s="178" t="s">
        <v>761</v>
      </c>
      <c r="D489" s="71"/>
      <c r="E489" s="71"/>
      <c r="F489" s="179">
        <v>1</v>
      </c>
      <c r="G489" s="78" t="s">
        <v>215</v>
      </c>
      <c r="H489" s="74">
        <v>41894</v>
      </c>
      <c r="I489" s="74">
        <v>41894</v>
      </c>
      <c r="J489" s="75">
        <v>2078.3</v>
      </c>
      <c r="K489" s="75">
        <v>207.83</v>
      </c>
      <c r="L489" s="180" t="s">
        <v>423</v>
      </c>
      <c r="M489" s="78" t="s">
        <v>552</v>
      </c>
      <c r="N489" s="1">
        <v>0</v>
      </c>
    </row>
    <row r="490" spans="1:14">
      <c r="A490" s="14">
        <v>485</v>
      </c>
      <c r="B490" s="232" t="s">
        <v>798</v>
      </c>
      <c r="C490" s="178" t="s">
        <v>761</v>
      </c>
      <c r="D490" s="71"/>
      <c r="E490" s="71"/>
      <c r="F490" s="179">
        <v>1</v>
      </c>
      <c r="G490" s="78" t="s">
        <v>215</v>
      </c>
      <c r="H490" s="74">
        <v>41894</v>
      </c>
      <c r="I490" s="74">
        <v>41894</v>
      </c>
      <c r="J490" s="75">
        <v>2078.3</v>
      </c>
      <c r="K490" s="75">
        <v>207.83</v>
      </c>
      <c r="L490" s="180" t="s">
        <v>423</v>
      </c>
      <c r="M490" s="78" t="s">
        <v>552</v>
      </c>
      <c r="N490" s="1">
        <v>0</v>
      </c>
    </row>
    <row r="491" spans="1:14">
      <c r="A491" s="14">
        <v>486</v>
      </c>
      <c r="B491" s="232" t="s">
        <v>799</v>
      </c>
      <c r="C491" s="178" t="s">
        <v>761</v>
      </c>
      <c r="D491" s="71"/>
      <c r="E491" s="71"/>
      <c r="F491" s="179">
        <v>1</v>
      </c>
      <c r="G491" s="78" t="s">
        <v>215</v>
      </c>
      <c r="H491" s="74">
        <v>41894</v>
      </c>
      <c r="I491" s="74">
        <v>41894</v>
      </c>
      <c r="J491" s="75">
        <v>2078.3</v>
      </c>
      <c r="K491" s="75">
        <v>207.83</v>
      </c>
      <c r="L491" s="180" t="s">
        <v>423</v>
      </c>
      <c r="M491" s="78" t="s">
        <v>552</v>
      </c>
      <c r="N491" s="1">
        <v>0</v>
      </c>
    </row>
    <row r="492" spans="1:14">
      <c r="A492" s="14">
        <v>487</v>
      </c>
      <c r="B492" s="232" t="s">
        <v>800</v>
      </c>
      <c r="C492" s="178" t="s">
        <v>761</v>
      </c>
      <c r="D492" s="71"/>
      <c r="E492" s="71"/>
      <c r="F492" s="179">
        <v>1</v>
      </c>
      <c r="G492" s="78" t="s">
        <v>215</v>
      </c>
      <c r="H492" s="74">
        <v>41894</v>
      </c>
      <c r="I492" s="74">
        <v>41894</v>
      </c>
      <c r="J492" s="75">
        <v>2078.3</v>
      </c>
      <c r="K492" s="75">
        <v>207.83</v>
      </c>
      <c r="L492" s="180" t="s">
        <v>423</v>
      </c>
      <c r="M492" s="78" t="s">
        <v>552</v>
      </c>
      <c r="N492" s="1">
        <v>0</v>
      </c>
    </row>
    <row r="493" spans="1:14">
      <c r="A493" s="14">
        <v>488</v>
      </c>
      <c r="B493" s="232" t="s">
        <v>801</v>
      </c>
      <c r="C493" s="178" t="s">
        <v>761</v>
      </c>
      <c r="D493" s="71"/>
      <c r="E493" s="71"/>
      <c r="F493" s="179">
        <v>1</v>
      </c>
      <c r="G493" s="78" t="s">
        <v>215</v>
      </c>
      <c r="H493" s="74">
        <v>41894</v>
      </c>
      <c r="I493" s="74">
        <v>41894</v>
      </c>
      <c r="J493" s="75">
        <v>2078.3</v>
      </c>
      <c r="K493" s="75">
        <v>207.83</v>
      </c>
      <c r="L493" s="180" t="s">
        <v>423</v>
      </c>
      <c r="M493" s="78" t="s">
        <v>552</v>
      </c>
      <c r="N493" s="1">
        <v>0</v>
      </c>
    </row>
    <row r="494" spans="1:14">
      <c r="A494" s="14">
        <v>489</v>
      </c>
      <c r="B494" s="232" t="s">
        <v>802</v>
      </c>
      <c r="C494" s="178" t="s">
        <v>761</v>
      </c>
      <c r="D494" s="71"/>
      <c r="E494" s="71"/>
      <c r="F494" s="179">
        <v>1</v>
      </c>
      <c r="G494" s="78" t="s">
        <v>215</v>
      </c>
      <c r="H494" s="74">
        <v>41894</v>
      </c>
      <c r="I494" s="74">
        <v>41894</v>
      </c>
      <c r="J494" s="75">
        <v>2078.3</v>
      </c>
      <c r="K494" s="75">
        <v>207.83</v>
      </c>
      <c r="L494" s="180" t="s">
        <v>423</v>
      </c>
      <c r="M494" s="78" t="s">
        <v>552</v>
      </c>
      <c r="N494" s="1">
        <v>0</v>
      </c>
    </row>
    <row r="495" spans="1:14">
      <c r="A495" s="14">
        <v>490</v>
      </c>
      <c r="B495" s="232" t="s">
        <v>803</v>
      </c>
      <c r="C495" s="178" t="s">
        <v>761</v>
      </c>
      <c r="D495" s="71"/>
      <c r="E495" s="71"/>
      <c r="F495" s="179">
        <v>1</v>
      </c>
      <c r="G495" s="78" t="s">
        <v>215</v>
      </c>
      <c r="H495" s="74">
        <v>41894</v>
      </c>
      <c r="I495" s="74">
        <v>41894</v>
      </c>
      <c r="J495" s="75">
        <v>2078.3</v>
      </c>
      <c r="K495" s="75">
        <v>207.83</v>
      </c>
      <c r="L495" s="180" t="s">
        <v>423</v>
      </c>
      <c r="M495" s="78" t="s">
        <v>552</v>
      </c>
      <c r="N495" s="1">
        <v>0</v>
      </c>
    </row>
    <row r="496" spans="1:14">
      <c r="A496" s="14">
        <v>491</v>
      </c>
      <c r="B496" s="232" t="s">
        <v>804</v>
      </c>
      <c r="C496" s="178" t="s">
        <v>761</v>
      </c>
      <c r="D496" s="71"/>
      <c r="E496" s="71"/>
      <c r="F496" s="179">
        <v>1</v>
      </c>
      <c r="G496" s="78" t="s">
        <v>215</v>
      </c>
      <c r="H496" s="74">
        <v>41894</v>
      </c>
      <c r="I496" s="74">
        <v>41894</v>
      </c>
      <c r="J496" s="75">
        <v>2078.3</v>
      </c>
      <c r="K496" s="75">
        <v>207.83</v>
      </c>
      <c r="L496" s="180" t="s">
        <v>423</v>
      </c>
      <c r="M496" s="78" t="s">
        <v>552</v>
      </c>
      <c r="N496" s="1">
        <v>0</v>
      </c>
    </row>
    <row r="497" spans="1:14">
      <c r="A497" s="14">
        <v>492</v>
      </c>
      <c r="B497" s="232" t="s">
        <v>805</v>
      </c>
      <c r="C497" s="178" t="s">
        <v>761</v>
      </c>
      <c r="D497" s="71"/>
      <c r="E497" s="71"/>
      <c r="F497" s="179">
        <v>1</v>
      </c>
      <c r="G497" s="78" t="s">
        <v>215</v>
      </c>
      <c r="H497" s="74">
        <v>41894</v>
      </c>
      <c r="I497" s="74">
        <v>41894</v>
      </c>
      <c r="J497" s="75">
        <v>2078.3</v>
      </c>
      <c r="K497" s="75">
        <v>207.83</v>
      </c>
      <c r="L497" s="180" t="s">
        <v>423</v>
      </c>
      <c r="M497" s="78" t="s">
        <v>552</v>
      </c>
      <c r="N497" s="1">
        <v>0</v>
      </c>
    </row>
    <row r="498" spans="1:14">
      <c r="A498" s="14">
        <v>493</v>
      </c>
      <c r="B498" s="232" t="s">
        <v>806</v>
      </c>
      <c r="C498" s="178" t="s">
        <v>761</v>
      </c>
      <c r="D498" s="71"/>
      <c r="E498" s="71"/>
      <c r="F498" s="179">
        <v>1</v>
      </c>
      <c r="G498" s="78" t="s">
        <v>215</v>
      </c>
      <c r="H498" s="74">
        <v>41894</v>
      </c>
      <c r="I498" s="74">
        <v>41894</v>
      </c>
      <c r="J498" s="75">
        <v>2078.3</v>
      </c>
      <c r="K498" s="75">
        <v>207.83</v>
      </c>
      <c r="L498" s="180" t="s">
        <v>423</v>
      </c>
      <c r="M498" s="78" t="s">
        <v>552</v>
      </c>
      <c r="N498" s="1">
        <v>0</v>
      </c>
    </row>
    <row r="499" spans="1:14">
      <c r="A499" s="14">
        <v>494</v>
      </c>
      <c r="B499" s="232" t="s">
        <v>807</v>
      </c>
      <c r="C499" s="178" t="s">
        <v>761</v>
      </c>
      <c r="D499" s="71"/>
      <c r="E499" s="71"/>
      <c r="F499" s="179">
        <v>1</v>
      </c>
      <c r="G499" s="78" t="s">
        <v>215</v>
      </c>
      <c r="H499" s="74">
        <v>41894</v>
      </c>
      <c r="I499" s="74">
        <v>41894</v>
      </c>
      <c r="J499" s="75">
        <v>2078.3</v>
      </c>
      <c r="K499" s="75">
        <v>207.83</v>
      </c>
      <c r="L499" s="180" t="s">
        <v>423</v>
      </c>
      <c r="M499" s="78" t="s">
        <v>552</v>
      </c>
      <c r="N499" s="1">
        <v>0</v>
      </c>
    </row>
    <row r="500" spans="1:14">
      <c r="A500" s="14">
        <v>495</v>
      </c>
      <c r="B500" s="232" t="s">
        <v>808</v>
      </c>
      <c r="C500" s="178" t="s">
        <v>761</v>
      </c>
      <c r="D500" s="71"/>
      <c r="E500" s="71"/>
      <c r="F500" s="179">
        <v>1</v>
      </c>
      <c r="G500" s="78" t="s">
        <v>215</v>
      </c>
      <c r="H500" s="74">
        <v>41894</v>
      </c>
      <c r="I500" s="74">
        <v>41894</v>
      </c>
      <c r="J500" s="75">
        <v>2078.3</v>
      </c>
      <c r="K500" s="75">
        <v>207.83</v>
      </c>
      <c r="L500" s="180" t="s">
        <v>423</v>
      </c>
      <c r="M500" s="78" t="s">
        <v>552</v>
      </c>
      <c r="N500" s="1">
        <v>0</v>
      </c>
    </row>
    <row r="501" spans="1:14">
      <c r="A501" s="14">
        <v>496</v>
      </c>
      <c r="B501" s="232" t="s">
        <v>809</v>
      </c>
      <c r="C501" s="178" t="s">
        <v>761</v>
      </c>
      <c r="D501" s="71"/>
      <c r="E501" s="71"/>
      <c r="F501" s="179">
        <v>1</v>
      </c>
      <c r="G501" s="78" t="s">
        <v>215</v>
      </c>
      <c r="H501" s="74">
        <v>41894</v>
      </c>
      <c r="I501" s="74">
        <v>41894</v>
      </c>
      <c r="J501" s="75">
        <v>2078.3</v>
      </c>
      <c r="K501" s="75">
        <v>207.83</v>
      </c>
      <c r="L501" s="180" t="s">
        <v>423</v>
      </c>
      <c r="M501" s="78" t="s">
        <v>552</v>
      </c>
      <c r="N501" s="1">
        <v>0</v>
      </c>
    </row>
    <row r="502" spans="1:14">
      <c r="A502" s="14">
        <v>497</v>
      </c>
      <c r="B502" s="232" t="s">
        <v>810</v>
      </c>
      <c r="C502" s="178" t="s">
        <v>761</v>
      </c>
      <c r="D502" s="71"/>
      <c r="E502" s="71"/>
      <c r="F502" s="179">
        <v>1</v>
      </c>
      <c r="G502" s="78" t="s">
        <v>215</v>
      </c>
      <c r="H502" s="74">
        <v>41894</v>
      </c>
      <c r="I502" s="74">
        <v>41894</v>
      </c>
      <c r="J502" s="75">
        <v>2078.3</v>
      </c>
      <c r="K502" s="75">
        <v>207.83</v>
      </c>
      <c r="L502" s="180" t="s">
        <v>423</v>
      </c>
      <c r="M502" s="78" t="s">
        <v>552</v>
      </c>
      <c r="N502" s="1">
        <v>0</v>
      </c>
    </row>
    <row r="503" spans="1:14">
      <c r="A503" s="14">
        <v>498</v>
      </c>
      <c r="B503" s="232" t="s">
        <v>811</v>
      </c>
      <c r="C503" s="178" t="s">
        <v>761</v>
      </c>
      <c r="D503" s="71"/>
      <c r="E503" s="71"/>
      <c r="F503" s="179">
        <v>1</v>
      </c>
      <c r="G503" s="78" t="s">
        <v>215</v>
      </c>
      <c r="H503" s="74">
        <v>41894</v>
      </c>
      <c r="I503" s="74">
        <v>41894</v>
      </c>
      <c r="J503" s="75">
        <v>2078.3</v>
      </c>
      <c r="K503" s="75">
        <v>207.83</v>
      </c>
      <c r="L503" s="180" t="s">
        <v>423</v>
      </c>
      <c r="M503" s="78" t="s">
        <v>552</v>
      </c>
      <c r="N503" s="1">
        <v>0</v>
      </c>
    </row>
    <row r="504" spans="1:14">
      <c r="A504" s="14">
        <v>499</v>
      </c>
      <c r="B504" s="232" t="s">
        <v>812</v>
      </c>
      <c r="C504" s="178" t="s">
        <v>761</v>
      </c>
      <c r="D504" s="71"/>
      <c r="E504" s="71"/>
      <c r="F504" s="179">
        <v>1</v>
      </c>
      <c r="G504" s="78" t="s">
        <v>215</v>
      </c>
      <c r="H504" s="74">
        <v>41894</v>
      </c>
      <c r="I504" s="74">
        <v>41894</v>
      </c>
      <c r="J504" s="75">
        <v>2078.3</v>
      </c>
      <c r="K504" s="75">
        <v>207.83</v>
      </c>
      <c r="L504" s="180" t="s">
        <v>423</v>
      </c>
      <c r="M504" s="78" t="s">
        <v>552</v>
      </c>
      <c r="N504" s="1">
        <v>0</v>
      </c>
    </row>
    <row r="505" spans="1:14">
      <c r="A505" s="14">
        <v>500</v>
      </c>
      <c r="B505" s="232" t="s">
        <v>813</v>
      </c>
      <c r="C505" s="178" t="s">
        <v>761</v>
      </c>
      <c r="D505" s="71"/>
      <c r="E505" s="71"/>
      <c r="F505" s="179">
        <v>1</v>
      </c>
      <c r="G505" s="78" t="s">
        <v>215</v>
      </c>
      <c r="H505" s="74">
        <v>41894</v>
      </c>
      <c r="I505" s="74">
        <v>41894</v>
      </c>
      <c r="J505" s="75">
        <v>2078.3</v>
      </c>
      <c r="K505" s="75">
        <v>207.83</v>
      </c>
      <c r="L505" s="180" t="s">
        <v>423</v>
      </c>
      <c r="M505" s="78" t="s">
        <v>552</v>
      </c>
      <c r="N505" s="1">
        <v>0</v>
      </c>
    </row>
    <row r="506" spans="1:14">
      <c r="A506" s="14">
        <v>501</v>
      </c>
      <c r="B506" s="232" t="s">
        <v>814</v>
      </c>
      <c r="C506" s="178" t="s">
        <v>761</v>
      </c>
      <c r="D506" s="71"/>
      <c r="E506" s="71"/>
      <c r="F506" s="179">
        <v>1</v>
      </c>
      <c r="G506" s="78" t="s">
        <v>215</v>
      </c>
      <c r="H506" s="74">
        <v>41894</v>
      </c>
      <c r="I506" s="74">
        <v>41894</v>
      </c>
      <c r="J506" s="75">
        <v>2078.3</v>
      </c>
      <c r="K506" s="75">
        <v>207.83</v>
      </c>
      <c r="L506" s="180" t="s">
        <v>423</v>
      </c>
      <c r="M506" s="78" t="s">
        <v>552</v>
      </c>
      <c r="N506" s="1">
        <v>0</v>
      </c>
    </row>
    <row r="507" spans="1:14">
      <c r="A507" s="14">
        <v>502</v>
      </c>
      <c r="B507" s="232" t="s">
        <v>815</v>
      </c>
      <c r="C507" s="178" t="s">
        <v>761</v>
      </c>
      <c r="D507" s="71"/>
      <c r="E507" s="71"/>
      <c r="F507" s="179">
        <v>1</v>
      </c>
      <c r="G507" s="78" t="s">
        <v>215</v>
      </c>
      <c r="H507" s="74">
        <v>41894</v>
      </c>
      <c r="I507" s="74">
        <v>41894</v>
      </c>
      <c r="J507" s="75">
        <v>2078.3</v>
      </c>
      <c r="K507" s="75">
        <v>207.83</v>
      </c>
      <c r="L507" s="180" t="s">
        <v>423</v>
      </c>
      <c r="M507" s="78" t="s">
        <v>552</v>
      </c>
      <c r="N507" s="1">
        <v>0</v>
      </c>
    </row>
    <row r="508" spans="1:14">
      <c r="A508" s="14">
        <v>503</v>
      </c>
      <c r="B508" s="232" t="s">
        <v>816</v>
      </c>
      <c r="C508" s="178" t="s">
        <v>761</v>
      </c>
      <c r="D508" s="71"/>
      <c r="E508" s="71"/>
      <c r="F508" s="179">
        <v>1</v>
      </c>
      <c r="G508" s="78" t="s">
        <v>215</v>
      </c>
      <c r="H508" s="74">
        <v>41894</v>
      </c>
      <c r="I508" s="74">
        <v>41894</v>
      </c>
      <c r="J508" s="75">
        <v>2078.3</v>
      </c>
      <c r="K508" s="75">
        <v>207.83</v>
      </c>
      <c r="L508" s="180" t="s">
        <v>423</v>
      </c>
      <c r="M508" s="78" t="s">
        <v>552</v>
      </c>
      <c r="N508" s="1">
        <v>0</v>
      </c>
    </row>
    <row r="509" spans="1:14">
      <c r="A509" s="14">
        <v>504</v>
      </c>
      <c r="B509" s="232" t="s">
        <v>817</v>
      </c>
      <c r="C509" s="178" t="s">
        <v>818</v>
      </c>
      <c r="D509" s="71"/>
      <c r="E509" s="71"/>
      <c r="F509" s="179">
        <v>1</v>
      </c>
      <c r="G509" s="78" t="s">
        <v>215</v>
      </c>
      <c r="H509" s="74">
        <v>41904</v>
      </c>
      <c r="I509" s="74">
        <v>41904</v>
      </c>
      <c r="J509" s="75">
        <v>2730</v>
      </c>
      <c r="K509" s="75">
        <v>273</v>
      </c>
      <c r="L509" s="180" t="s">
        <v>423</v>
      </c>
      <c r="M509" s="78" t="s">
        <v>552</v>
      </c>
      <c r="N509" s="1">
        <v>10</v>
      </c>
    </row>
    <row r="510" spans="1:14">
      <c r="A510" s="14">
        <v>505</v>
      </c>
      <c r="B510" s="232" t="s">
        <v>819</v>
      </c>
      <c r="C510" s="178" t="s">
        <v>818</v>
      </c>
      <c r="D510" s="71"/>
      <c r="E510" s="71"/>
      <c r="F510" s="179">
        <v>1</v>
      </c>
      <c r="G510" s="78" t="s">
        <v>215</v>
      </c>
      <c r="H510" s="74">
        <v>41904</v>
      </c>
      <c r="I510" s="74">
        <v>41904</v>
      </c>
      <c r="J510" s="75">
        <v>2730</v>
      </c>
      <c r="K510" s="75">
        <v>273</v>
      </c>
      <c r="L510" s="180" t="s">
        <v>423</v>
      </c>
      <c r="M510" s="78" t="s">
        <v>552</v>
      </c>
      <c r="N510" s="1">
        <v>10</v>
      </c>
    </row>
    <row r="511" spans="1:14">
      <c r="A511" s="14">
        <v>506</v>
      </c>
      <c r="B511" s="232" t="s">
        <v>820</v>
      </c>
      <c r="C511" s="178" t="s">
        <v>818</v>
      </c>
      <c r="D511" s="71"/>
      <c r="E511" s="71"/>
      <c r="F511" s="179">
        <v>1</v>
      </c>
      <c r="G511" s="78" t="s">
        <v>215</v>
      </c>
      <c r="H511" s="74">
        <v>41904</v>
      </c>
      <c r="I511" s="74">
        <v>41904</v>
      </c>
      <c r="J511" s="75">
        <v>2730</v>
      </c>
      <c r="K511" s="75">
        <v>273</v>
      </c>
      <c r="L511" s="180" t="s">
        <v>423</v>
      </c>
      <c r="M511" s="78" t="s">
        <v>552</v>
      </c>
      <c r="N511" s="1">
        <v>10</v>
      </c>
    </row>
    <row r="512" spans="1:14">
      <c r="A512" s="14">
        <v>507</v>
      </c>
      <c r="B512" s="232" t="s">
        <v>821</v>
      </c>
      <c r="C512" s="178" t="s">
        <v>822</v>
      </c>
      <c r="D512" s="71"/>
      <c r="E512" s="71"/>
      <c r="F512" s="179">
        <v>1</v>
      </c>
      <c r="G512" s="78" t="s">
        <v>215</v>
      </c>
      <c r="H512" s="74">
        <v>44036</v>
      </c>
      <c r="I512" s="74">
        <v>44036</v>
      </c>
      <c r="J512" s="75">
        <v>2850</v>
      </c>
      <c r="K512" s="75">
        <v>285</v>
      </c>
      <c r="L512" s="180" t="s">
        <v>423</v>
      </c>
      <c r="M512" s="78" t="s">
        <v>424</v>
      </c>
      <c r="N512" s="1">
        <v>10</v>
      </c>
    </row>
    <row r="513" spans="1:14">
      <c r="A513" s="14">
        <v>508</v>
      </c>
      <c r="B513" s="232" t="s">
        <v>823</v>
      </c>
      <c r="C513" s="178" t="s">
        <v>822</v>
      </c>
      <c r="D513" s="71"/>
      <c r="E513" s="71"/>
      <c r="F513" s="179">
        <v>1</v>
      </c>
      <c r="G513" s="78" t="s">
        <v>215</v>
      </c>
      <c r="H513" s="74">
        <v>44036</v>
      </c>
      <c r="I513" s="74">
        <v>44036</v>
      </c>
      <c r="J513" s="75">
        <v>2850</v>
      </c>
      <c r="K513" s="75">
        <v>285</v>
      </c>
      <c r="L513" s="180" t="s">
        <v>423</v>
      </c>
      <c r="M513" s="78" t="s">
        <v>424</v>
      </c>
      <c r="N513" s="1">
        <v>10</v>
      </c>
    </row>
    <row r="514" spans="1:14">
      <c r="A514" s="14">
        <v>509</v>
      </c>
      <c r="B514" s="232" t="s">
        <v>824</v>
      </c>
      <c r="C514" s="178" t="s">
        <v>825</v>
      </c>
      <c r="D514" s="71"/>
      <c r="E514" s="71"/>
      <c r="F514" s="179">
        <v>1</v>
      </c>
      <c r="G514" s="78" t="s">
        <v>215</v>
      </c>
      <c r="H514" s="74">
        <v>44099</v>
      </c>
      <c r="I514" s="74">
        <v>44099</v>
      </c>
      <c r="J514" s="75">
        <v>2100</v>
      </c>
      <c r="K514" s="75">
        <v>105</v>
      </c>
      <c r="L514" s="180" t="s">
        <v>423</v>
      </c>
      <c r="M514" s="78" t="s">
        <v>424</v>
      </c>
      <c r="N514" s="1">
        <v>10</v>
      </c>
    </row>
    <row r="515" spans="1:14">
      <c r="A515" s="14">
        <v>510</v>
      </c>
      <c r="B515" s="232" t="s">
        <v>826</v>
      </c>
      <c r="C515" s="178" t="s">
        <v>827</v>
      </c>
      <c r="D515" s="71"/>
      <c r="E515" s="71"/>
      <c r="F515" s="179">
        <v>1</v>
      </c>
      <c r="G515" s="78" t="s">
        <v>215</v>
      </c>
      <c r="H515" s="74">
        <v>44487</v>
      </c>
      <c r="I515" s="74">
        <v>44487</v>
      </c>
      <c r="J515" s="75">
        <v>2300</v>
      </c>
      <c r="K515" s="75">
        <v>626.54</v>
      </c>
      <c r="L515" s="180" t="s">
        <v>423</v>
      </c>
      <c r="M515" s="78" t="s">
        <v>828</v>
      </c>
      <c r="N515" s="1">
        <v>10</v>
      </c>
    </row>
    <row r="516" spans="1:14">
      <c r="A516" s="14">
        <v>511</v>
      </c>
      <c r="B516" s="232" t="s">
        <v>829</v>
      </c>
      <c r="C516" s="178" t="s">
        <v>830</v>
      </c>
      <c r="D516" s="71"/>
      <c r="E516" s="71"/>
      <c r="F516" s="179">
        <v>1</v>
      </c>
      <c r="G516" s="78" t="s">
        <v>220</v>
      </c>
      <c r="H516" s="74">
        <v>44265</v>
      </c>
      <c r="I516" s="74">
        <v>44265</v>
      </c>
      <c r="J516" s="75">
        <v>3168.32</v>
      </c>
      <c r="K516" s="75">
        <v>0</v>
      </c>
      <c r="L516" s="180" t="s">
        <v>423</v>
      </c>
      <c r="M516" s="78" t="s">
        <v>424</v>
      </c>
      <c r="N516" s="1">
        <v>10</v>
      </c>
    </row>
    <row r="517" spans="1:14">
      <c r="A517" s="14">
        <v>512</v>
      </c>
      <c r="B517" s="232" t="s">
        <v>831</v>
      </c>
      <c r="C517" s="178" t="s">
        <v>830</v>
      </c>
      <c r="D517" s="71"/>
      <c r="E517" s="71"/>
      <c r="F517" s="179">
        <v>1</v>
      </c>
      <c r="G517" s="78" t="s">
        <v>220</v>
      </c>
      <c r="H517" s="74">
        <v>44265</v>
      </c>
      <c r="I517" s="74">
        <v>44265</v>
      </c>
      <c r="J517" s="75">
        <v>3168.32</v>
      </c>
      <c r="K517" s="75">
        <v>0</v>
      </c>
      <c r="L517" s="180" t="s">
        <v>423</v>
      </c>
      <c r="M517" s="78" t="s">
        <v>424</v>
      </c>
      <c r="N517" s="1">
        <v>10</v>
      </c>
    </row>
    <row r="518" spans="1:14">
      <c r="A518" s="14">
        <v>513</v>
      </c>
      <c r="B518" s="232" t="s">
        <v>832</v>
      </c>
      <c r="C518" s="178" t="s">
        <v>830</v>
      </c>
      <c r="D518" s="71"/>
      <c r="E518" s="71"/>
      <c r="F518" s="179">
        <v>1</v>
      </c>
      <c r="G518" s="78" t="s">
        <v>220</v>
      </c>
      <c r="H518" s="74">
        <v>44265</v>
      </c>
      <c r="I518" s="74">
        <v>44265</v>
      </c>
      <c r="J518" s="75">
        <v>3168.32</v>
      </c>
      <c r="K518" s="75">
        <v>0</v>
      </c>
      <c r="L518" s="180" t="s">
        <v>423</v>
      </c>
      <c r="M518" s="78" t="s">
        <v>424</v>
      </c>
      <c r="N518" s="1">
        <v>10</v>
      </c>
    </row>
    <row r="519" spans="1:14">
      <c r="A519" s="14">
        <v>514</v>
      </c>
      <c r="B519" s="232" t="s">
        <v>833</v>
      </c>
      <c r="C519" s="178" t="s">
        <v>834</v>
      </c>
      <c r="D519" s="71"/>
      <c r="E519" s="71"/>
      <c r="F519" s="179">
        <v>1</v>
      </c>
      <c r="G519" s="78" t="s">
        <v>220</v>
      </c>
      <c r="H519" s="74">
        <v>44265</v>
      </c>
      <c r="I519" s="74">
        <v>44265</v>
      </c>
      <c r="J519" s="75">
        <v>2871.29</v>
      </c>
      <c r="K519" s="75">
        <v>0</v>
      </c>
      <c r="L519" s="180" t="s">
        <v>423</v>
      </c>
      <c r="M519" s="78" t="s">
        <v>424</v>
      </c>
      <c r="N519" s="1">
        <v>10</v>
      </c>
    </row>
    <row r="520" spans="1:14">
      <c r="A520" s="14">
        <v>515</v>
      </c>
      <c r="B520" s="177">
        <v>20230310008</v>
      </c>
      <c r="C520" s="178" t="s">
        <v>835</v>
      </c>
      <c r="D520" s="71"/>
      <c r="E520" s="71"/>
      <c r="F520" s="179">
        <v>1</v>
      </c>
      <c r="G520" s="78" t="s">
        <v>220</v>
      </c>
      <c r="H520" s="74">
        <v>44265</v>
      </c>
      <c r="I520" s="74">
        <v>44265</v>
      </c>
      <c r="J520" s="75">
        <v>41386.14</v>
      </c>
      <c r="K520" s="75">
        <v>0</v>
      </c>
      <c r="L520" s="180" t="s">
        <v>423</v>
      </c>
      <c r="M520" s="78" t="s">
        <v>424</v>
      </c>
      <c r="N520" s="1">
        <v>10</v>
      </c>
    </row>
    <row r="521" spans="1:14">
      <c r="A521" s="14">
        <v>516</v>
      </c>
      <c r="B521" s="181" t="s">
        <v>836</v>
      </c>
      <c r="C521" s="182" t="s">
        <v>837</v>
      </c>
      <c r="D521" s="181" t="s">
        <v>838</v>
      </c>
      <c r="E521" s="183"/>
      <c r="F521" s="181">
        <v>1</v>
      </c>
      <c r="G521" s="181" t="s">
        <v>220</v>
      </c>
      <c r="H521" s="181" t="s">
        <v>839</v>
      </c>
      <c r="I521" s="181" t="s">
        <v>839</v>
      </c>
      <c r="J521" s="184">
        <v>9096.98</v>
      </c>
      <c r="K521" s="184">
        <v>0</v>
      </c>
      <c r="L521" s="185" t="s">
        <v>840</v>
      </c>
      <c r="M521" s="186" t="s">
        <v>841</v>
      </c>
      <c r="N521" s="1">
        <v>800</v>
      </c>
    </row>
    <row r="522" spans="1:14">
      <c r="A522" s="14">
        <v>517</v>
      </c>
      <c r="B522" s="181" t="s">
        <v>842</v>
      </c>
      <c r="C522" s="182" t="s">
        <v>843</v>
      </c>
      <c r="D522" s="187" t="s">
        <v>844</v>
      </c>
      <c r="E522" s="183"/>
      <c r="F522" s="181">
        <v>1</v>
      </c>
      <c r="G522" s="181" t="s">
        <v>220</v>
      </c>
      <c r="H522" s="181" t="s">
        <v>845</v>
      </c>
      <c r="I522" s="181" t="s">
        <v>845</v>
      </c>
      <c r="J522" s="184">
        <v>3850</v>
      </c>
      <c r="K522" s="184">
        <v>1921</v>
      </c>
      <c r="L522" s="185" t="s">
        <v>840</v>
      </c>
      <c r="M522" s="186" t="s">
        <v>841</v>
      </c>
      <c r="N522" s="1">
        <v>10</v>
      </c>
    </row>
    <row r="523" spans="1:14">
      <c r="A523" s="14">
        <v>518</v>
      </c>
      <c r="B523" s="181" t="s">
        <v>846</v>
      </c>
      <c r="C523" s="182" t="s">
        <v>847</v>
      </c>
      <c r="D523" s="187" t="s">
        <v>848</v>
      </c>
      <c r="E523" s="183"/>
      <c r="F523" s="181">
        <v>1</v>
      </c>
      <c r="G523" s="181" t="s">
        <v>220</v>
      </c>
      <c r="H523" s="181" t="s">
        <v>849</v>
      </c>
      <c r="I523" s="181" t="s">
        <v>849</v>
      </c>
      <c r="J523" s="184">
        <v>1150</v>
      </c>
      <c r="K523" s="184">
        <v>381.6</v>
      </c>
      <c r="L523" s="185" t="s">
        <v>840</v>
      </c>
      <c r="M523" s="186" t="s">
        <v>841</v>
      </c>
      <c r="N523" s="1">
        <v>20</v>
      </c>
    </row>
    <row r="524" spans="1:14">
      <c r="A524" s="14">
        <v>519</v>
      </c>
      <c r="B524" s="181" t="s">
        <v>850</v>
      </c>
      <c r="C524" s="182" t="s">
        <v>851</v>
      </c>
      <c r="D524" s="181"/>
      <c r="E524" s="183"/>
      <c r="F524" s="181">
        <v>1</v>
      </c>
      <c r="G524" s="181" t="s">
        <v>220</v>
      </c>
      <c r="H524" s="181" t="s">
        <v>852</v>
      </c>
      <c r="I524" s="181" t="s">
        <v>852</v>
      </c>
      <c r="J524" s="184">
        <v>4350</v>
      </c>
      <c r="K524" s="184">
        <v>2243.15</v>
      </c>
      <c r="L524" s="185" t="s">
        <v>840</v>
      </c>
      <c r="M524" s="186" t="s">
        <v>841</v>
      </c>
      <c r="N524" s="1">
        <v>20</v>
      </c>
    </row>
    <row r="525" spans="1:14">
      <c r="A525" s="14">
        <v>520</v>
      </c>
      <c r="B525" s="181" t="s">
        <v>853</v>
      </c>
      <c r="C525" s="182" t="s">
        <v>854</v>
      </c>
      <c r="D525" s="181"/>
      <c r="E525" s="183"/>
      <c r="F525" s="181">
        <v>1</v>
      </c>
      <c r="G525" s="181" t="s">
        <v>215</v>
      </c>
      <c r="H525" s="181" t="s">
        <v>855</v>
      </c>
      <c r="I525" s="181" t="s">
        <v>855</v>
      </c>
      <c r="J525" s="184">
        <v>1597.35</v>
      </c>
      <c r="K525" s="184">
        <v>532.5</v>
      </c>
      <c r="L525" s="185" t="s">
        <v>840</v>
      </c>
      <c r="M525" s="186" t="s">
        <v>841</v>
      </c>
      <c r="N525" s="1">
        <v>20</v>
      </c>
    </row>
    <row r="526" spans="1:14">
      <c r="A526" s="14">
        <v>521</v>
      </c>
      <c r="B526" s="181" t="s">
        <v>856</v>
      </c>
      <c r="C526" s="182" t="s">
        <v>857</v>
      </c>
      <c r="D526" s="181" t="s">
        <v>858</v>
      </c>
      <c r="E526" s="183"/>
      <c r="F526" s="181">
        <v>1</v>
      </c>
      <c r="G526" s="181" t="s">
        <v>215</v>
      </c>
      <c r="H526" s="181" t="s">
        <v>859</v>
      </c>
      <c r="I526" s="181" t="s">
        <v>859</v>
      </c>
      <c r="J526" s="184">
        <v>3548.67</v>
      </c>
      <c r="K526" s="184">
        <v>1533.83</v>
      </c>
      <c r="L526" s="185" t="s">
        <v>840</v>
      </c>
      <c r="M526" s="186" t="s">
        <v>841</v>
      </c>
      <c r="N526" s="1">
        <v>20</v>
      </c>
    </row>
    <row r="527" spans="1:14">
      <c r="A527" s="14">
        <v>522</v>
      </c>
      <c r="B527" s="181" t="s">
        <v>860</v>
      </c>
      <c r="C527" s="182" t="s">
        <v>861</v>
      </c>
      <c r="D527" s="181" t="s">
        <v>862</v>
      </c>
      <c r="E527" s="183"/>
      <c r="F527" s="181">
        <v>1</v>
      </c>
      <c r="G527" s="181" t="s">
        <v>220</v>
      </c>
      <c r="H527" s="188" t="s">
        <v>863</v>
      </c>
      <c r="I527" s="188" t="s">
        <v>863</v>
      </c>
      <c r="J527" s="184">
        <v>2600</v>
      </c>
      <c r="K527" s="184">
        <v>0</v>
      </c>
      <c r="L527" s="185" t="s">
        <v>840</v>
      </c>
      <c r="M527" s="186" t="s">
        <v>864</v>
      </c>
      <c r="N527" s="1">
        <v>30</v>
      </c>
    </row>
    <row r="528" spans="1:14">
      <c r="A528" s="14">
        <v>523</v>
      </c>
      <c r="B528" s="188" t="s">
        <v>865</v>
      </c>
      <c r="C528" s="189" t="s">
        <v>866</v>
      </c>
      <c r="D528" s="181" t="s">
        <v>867</v>
      </c>
      <c r="E528" s="183"/>
      <c r="F528" s="188">
        <v>1</v>
      </c>
      <c r="G528" s="188" t="s">
        <v>868</v>
      </c>
      <c r="H528" s="188" t="s">
        <v>869</v>
      </c>
      <c r="I528" s="188" t="s">
        <v>869</v>
      </c>
      <c r="J528" s="184">
        <v>1400</v>
      </c>
      <c r="K528" s="184">
        <v>0</v>
      </c>
      <c r="L528" s="185" t="s">
        <v>840</v>
      </c>
      <c r="M528" s="186" t="s">
        <v>864</v>
      </c>
      <c r="N528" s="1">
        <v>30</v>
      </c>
    </row>
    <row r="529" spans="1:14">
      <c r="A529" s="14">
        <v>524</v>
      </c>
      <c r="B529" s="188" t="s">
        <v>870</v>
      </c>
      <c r="C529" s="189" t="s">
        <v>866</v>
      </c>
      <c r="D529" s="188" t="s">
        <v>871</v>
      </c>
      <c r="E529" s="183"/>
      <c r="F529" s="188">
        <v>1</v>
      </c>
      <c r="G529" s="188" t="s">
        <v>868</v>
      </c>
      <c r="H529" s="188" t="s">
        <v>869</v>
      </c>
      <c r="I529" s="188" t="s">
        <v>869</v>
      </c>
      <c r="J529" s="184">
        <v>1400</v>
      </c>
      <c r="K529" s="184">
        <v>0</v>
      </c>
      <c r="L529" s="185" t="s">
        <v>840</v>
      </c>
      <c r="M529" s="186" t="s">
        <v>864</v>
      </c>
      <c r="N529" s="1">
        <v>30</v>
      </c>
    </row>
    <row r="530" spans="1:14">
      <c r="A530" s="14">
        <v>525</v>
      </c>
      <c r="B530" s="188" t="s">
        <v>872</v>
      </c>
      <c r="C530" s="189" t="s">
        <v>866</v>
      </c>
      <c r="D530" s="188" t="s">
        <v>871</v>
      </c>
      <c r="E530" s="183"/>
      <c r="F530" s="188">
        <v>1</v>
      </c>
      <c r="G530" s="188" t="s">
        <v>868</v>
      </c>
      <c r="H530" s="188" t="s">
        <v>869</v>
      </c>
      <c r="I530" s="188" t="s">
        <v>869</v>
      </c>
      <c r="J530" s="184">
        <v>1400</v>
      </c>
      <c r="K530" s="184">
        <v>0</v>
      </c>
      <c r="L530" s="185" t="s">
        <v>840</v>
      </c>
      <c r="M530" s="186" t="s">
        <v>864</v>
      </c>
      <c r="N530" s="1">
        <v>30</v>
      </c>
    </row>
    <row r="531" spans="1:14">
      <c r="A531" s="14">
        <v>526</v>
      </c>
      <c r="B531" s="188" t="s">
        <v>873</v>
      </c>
      <c r="C531" s="189" t="s">
        <v>866</v>
      </c>
      <c r="D531" s="188" t="s">
        <v>871</v>
      </c>
      <c r="E531" s="183"/>
      <c r="F531" s="188">
        <v>1</v>
      </c>
      <c r="G531" s="188" t="s">
        <v>868</v>
      </c>
      <c r="H531" s="188" t="s">
        <v>869</v>
      </c>
      <c r="I531" s="188" t="s">
        <v>869</v>
      </c>
      <c r="J531" s="184">
        <v>1400</v>
      </c>
      <c r="K531" s="184">
        <v>0</v>
      </c>
      <c r="L531" s="185" t="s">
        <v>840</v>
      </c>
      <c r="M531" s="186" t="s">
        <v>864</v>
      </c>
      <c r="N531" s="1">
        <v>30</v>
      </c>
    </row>
    <row r="532" spans="1:14">
      <c r="A532" s="14">
        <v>527</v>
      </c>
      <c r="B532" s="188" t="s">
        <v>874</v>
      </c>
      <c r="C532" s="189" t="s">
        <v>866</v>
      </c>
      <c r="D532" s="188" t="s">
        <v>871</v>
      </c>
      <c r="E532" s="183"/>
      <c r="F532" s="188">
        <v>1</v>
      </c>
      <c r="G532" s="188" t="s">
        <v>868</v>
      </c>
      <c r="H532" s="188" t="s">
        <v>869</v>
      </c>
      <c r="I532" s="188" t="s">
        <v>869</v>
      </c>
      <c r="J532" s="184">
        <v>1400</v>
      </c>
      <c r="K532" s="184">
        <v>0</v>
      </c>
      <c r="L532" s="185" t="s">
        <v>840</v>
      </c>
      <c r="M532" s="186" t="s">
        <v>864</v>
      </c>
      <c r="N532" s="1">
        <v>30</v>
      </c>
    </row>
    <row r="533" spans="1:14">
      <c r="A533" s="14">
        <v>528</v>
      </c>
      <c r="B533" s="188" t="s">
        <v>875</v>
      </c>
      <c r="C533" s="189" t="s">
        <v>866</v>
      </c>
      <c r="D533" s="188" t="s">
        <v>871</v>
      </c>
      <c r="E533" s="183"/>
      <c r="F533" s="188">
        <v>1</v>
      </c>
      <c r="G533" s="188" t="s">
        <v>868</v>
      </c>
      <c r="H533" s="188" t="s">
        <v>869</v>
      </c>
      <c r="I533" s="188" t="s">
        <v>869</v>
      </c>
      <c r="J533" s="184">
        <v>1400</v>
      </c>
      <c r="K533" s="184">
        <v>0</v>
      </c>
      <c r="L533" s="185" t="s">
        <v>840</v>
      </c>
      <c r="M533" s="186" t="s">
        <v>864</v>
      </c>
      <c r="N533" s="1">
        <v>30</v>
      </c>
    </row>
    <row r="534" spans="1:14">
      <c r="A534" s="14">
        <v>529</v>
      </c>
      <c r="B534" s="188" t="s">
        <v>876</v>
      </c>
      <c r="C534" s="189" t="s">
        <v>877</v>
      </c>
      <c r="D534" s="188" t="s">
        <v>878</v>
      </c>
      <c r="E534" s="183"/>
      <c r="F534" s="188">
        <v>1</v>
      </c>
      <c r="G534" s="188" t="s">
        <v>868</v>
      </c>
      <c r="H534" s="188" t="s">
        <v>879</v>
      </c>
      <c r="I534" s="188" t="s">
        <v>879</v>
      </c>
      <c r="J534" s="184">
        <v>2158.12</v>
      </c>
      <c r="K534" s="184">
        <v>0</v>
      </c>
      <c r="L534" s="185" t="s">
        <v>840</v>
      </c>
      <c r="M534" s="186" t="s">
        <v>864</v>
      </c>
      <c r="N534" s="1">
        <v>300</v>
      </c>
    </row>
    <row r="535" spans="1:14">
      <c r="A535" s="14">
        <v>530</v>
      </c>
      <c r="B535" s="188" t="s">
        <v>880</v>
      </c>
      <c r="C535" s="189" t="s">
        <v>881</v>
      </c>
      <c r="D535" s="188"/>
      <c r="E535" s="183"/>
      <c r="F535" s="188">
        <v>1</v>
      </c>
      <c r="G535" s="188" t="s">
        <v>278</v>
      </c>
      <c r="H535" s="188" t="s">
        <v>859</v>
      </c>
      <c r="I535" s="188" t="s">
        <v>859</v>
      </c>
      <c r="J535" s="184">
        <v>1580</v>
      </c>
      <c r="K535" s="184">
        <v>682.74</v>
      </c>
      <c r="L535" s="185" t="s">
        <v>840</v>
      </c>
      <c r="M535" s="186" t="s">
        <v>864</v>
      </c>
      <c r="N535" s="1">
        <v>0</v>
      </c>
    </row>
    <row r="536" spans="1:14">
      <c r="A536" s="14">
        <v>531</v>
      </c>
      <c r="B536" s="188" t="s">
        <v>882</v>
      </c>
      <c r="C536" s="189" t="s">
        <v>883</v>
      </c>
      <c r="D536" s="188" t="s">
        <v>884</v>
      </c>
      <c r="E536" s="183"/>
      <c r="F536" s="188">
        <v>1</v>
      </c>
      <c r="G536" s="188" t="s">
        <v>278</v>
      </c>
      <c r="H536" s="188" t="s">
        <v>885</v>
      </c>
      <c r="I536" s="188" t="s">
        <v>885</v>
      </c>
      <c r="J536" s="184">
        <v>4680</v>
      </c>
      <c r="K536" s="184">
        <v>0</v>
      </c>
      <c r="L536" s="185" t="s">
        <v>840</v>
      </c>
      <c r="M536" s="186" t="s">
        <v>886</v>
      </c>
      <c r="N536" s="1">
        <v>20</v>
      </c>
    </row>
    <row r="537" spans="1:14">
      <c r="A537" s="14">
        <v>532</v>
      </c>
      <c r="B537" s="188" t="s">
        <v>887</v>
      </c>
      <c r="C537" s="189" t="s">
        <v>888</v>
      </c>
      <c r="D537" s="188" t="s">
        <v>889</v>
      </c>
      <c r="E537" s="183"/>
      <c r="F537" s="188">
        <v>1</v>
      </c>
      <c r="G537" s="188" t="s">
        <v>278</v>
      </c>
      <c r="H537" s="188" t="s">
        <v>885</v>
      </c>
      <c r="I537" s="188" t="s">
        <v>885</v>
      </c>
      <c r="J537" s="184">
        <v>6552</v>
      </c>
      <c r="K537" s="184">
        <v>0</v>
      </c>
      <c r="L537" s="185" t="s">
        <v>840</v>
      </c>
      <c r="M537" s="186" t="s">
        <v>886</v>
      </c>
      <c r="N537" s="1">
        <v>30</v>
      </c>
    </row>
    <row r="538" spans="1:14">
      <c r="A538" s="14">
        <v>533</v>
      </c>
      <c r="B538" s="188" t="s">
        <v>890</v>
      </c>
      <c r="C538" s="189" t="s">
        <v>891</v>
      </c>
      <c r="D538" s="188"/>
      <c r="E538" s="183"/>
      <c r="F538" s="188">
        <v>1</v>
      </c>
      <c r="G538" s="188" t="s">
        <v>278</v>
      </c>
      <c r="H538" s="188" t="s">
        <v>892</v>
      </c>
      <c r="I538" s="188" t="s">
        <v>892</v>
      </c>
      <c r="J538" s="184">
        <v>1858</v>
      </c>
      <c r="K538" s="184">
        <v>0</v>
      </c>
      <c r="L538" s="185" t="s">
        <v>840</v>
      </c>
      <c r="M538" s="186" t="s">
        <v>886</v>
      </c>
      <c r="N538" s="1">
        <v>10</v>
      </c>
    </row>
    <row r="539" spans="1:14">
      <c r="A539" s="14">
        <v>534</v>
      </c>
      <c r="B539" s="188" t="s">
        <v>893</v>
      </c>
      <c r="C539" s="189" t="s">
        <v>894</v>
      </c>
      <c r="D539" s="188"/>
      <c r="E539" s="183"/>
      <c r="F539" s="188">
        <v>1</v>
      </c>
      <c r="G539" s="188" t="s">
        <v>278</v>
      </c>
      <c r="H539" s="188" t="s">
        <v>859</v>
      </c>
      <c r="I539" s="188" t="s">
        <v>859</v>
      </c>
      <c r="J539" s="184">
        <v>1019.42</v>
      </c>
      <c r="K539" s="184">
        <v>0</v>
      </c>
      <c r="L539" s="185" t="s">
        <v>840</v>
      </c>
      <c r="M539" s="186" t="s">
        <v>886</v>
      </c>
      <c r="N539" s="1">
        <v>0</v>
      </c>
    </row>
    <row r="540" spans="1:14">
      <c r="A540" s="14">
        <v>535</v>
      </c>
      <c r="B540" s="188" t="s">
        <v>895</v>
      </c>
      <c r="C540" s="189" t="s">
        <v>896</v>
      </c>
      <c r="D540" s="188" t="s">
        <v>897</v>
      </c>
      <c r="E540" s="183"/>
      <c r="F540" s="188">
        <v>1</v>
      </c>
      <c r="G540" s="188" t="s">
        <v>868</v>
      </c>
      <c r="H540" s="188" t="s">
        <v>898</v>
      </c>
      <c r="I540" s="188" t="s">
        <v>898</v>
      </c>
      <c r="J540" s="184">
        <v>3500</v>
      </c>
      <c r="K540" s="184">
        <v>0</v>
      </c>
      <c r="L540" s="185" t="s">
        <v>840</v>
      </c>
      <c r="M540" s="186" t="s">
        <v>899</v>
      </c>
      <c r="N540" s="1">
        <v>40</v>
      </c>
    </row>
    <row r="541" spans="1:14">
      <c r="A541" s="14">
        <v>536</v>
      </c>
      <c r="B541" s="188" t="s">
        <v>900</v>
      </c>
      <c r="C541" s="189" t="s">
        <v>901</v>
      </c>
      <c r="D541" s="188" t="s">
        <v>902</v>
      </c>
      <c r="E541" s="183"/>
      <c r="F541" s="188">
        <v>1</v>
      </c>
      <c r="G541" s="188" t="s">
        <v>278</v>
      </c>
      <c r="H541" s="188" t="s">
        <v>898</v>
      </c>
      <c r="I541" s="188" t="s">
        <v>898</v>
      </c>
      <c r="J541" s="184">
        <v>1349</v>
      </c>
      <c r="K541" s="184">
        <v>0</v>
      </c>
      <c r="L541" s="185" t="s">
        <v>840</v>
      </c>
      <c r="M541" s="186" t="s">
        <v>899</v>
      </c>
      <c r="N541" s="1">
        <v>30</v>
      </c>
    </row>
    <row r="542" spans="1:14">
      <c r="A542" s="14">
        <v>537</v>
      </c>
      <c r="B542" s="188" t="s">
        <v>903</v>
      </c>
      <c r="C542" s="189" t="s">
        <v>904</v>
      </c>
      <c r="D542" s="188" t="s">
        <v>905</v>
      </c>
      <c r="E542" s="183"/>
      <c r="F542" s="188">
        <v>1</v>
      </c>
      <c r="G542" s="188" t="s">
        <v>868</v>
      </c>
      <c r="H542" s="188" t="s">
        <v>906</v>
      </c>
      <c r="I542" s="188" t="s">
        <v>906</v>
      </c>
      <c r="J542" s="184">
        <v>1700</v>
      </c>
      <c r="K542" s="184">
        <v>0</v>
      </c>
      <c r="L542" s="185" t="s">
        <v>840</v>
      </c>
      <c r="M542" s="186" t="s">
        <v>899</v>
      </c>
      <c r="N542" s="1">
        <v>30</v>
      </c>
    </row>
    <row r="543" spans="1:14">
      <c r="A543" s="14">
        <v>538</v>
      </c>
      <c r="B543" s="188" t="s">
        <v>907</v>
      </c>
      <c r="C543" s="189" t="s">
        <v>904</v>
      </c>
      <c r="D543" s="188" t="s">
        <v>905</v>
      </c>
      <c r="E543" s="183"/>
      <c r="F543" s="188">
        <v>1</v>
      </c>
      <c r="G543" s="188" t="s">
        <v>868</v>
      </c>
      <c r="H543" s="188" t="s">
        <v>906</v>
      </c>
      <c r="I543" s="188" t="s">
        <v>906</v>
      </c>
      <c r="J543" s="184">
        <v>1700</v>
      </c>
      <c r="K543" s="184">
        <v>0</v>
      </c>
      <c r="L543" s="185" t="s">
        <v>840</v>
      </c>
      <c r="M543" s="186" t="s">
        <v>899</v>
      </c>
      <c r="N543" s="1">
        <v>30</v>
      </c>
    </row>
    <row r="544" spans="1:14">
      <c r="A544" s="14">
        <v>539</v>
      </c>
      <c r="B544" s="188" t="s">
        <v>908</v>
      </c>
      <c r="C544" s="189" t="s">
        <v>909</v>
      </c>
      <c r="D544" s="188" t="s">
        <v>910</v>
      </c>
      <c r="E544" s="183"/>
      <c r="F544" s="188">
        <v>1</v>
      </c>
      <c r="G544" s="188" t="s">
        <v>868</v>
      </c>
      <c r="H544" s="188" t="s">
        <v>906</v>
      </c>
      <c r="I544" s="188" t="s">
        <v>906</v>
      </c>
      <c r="J544" s="184">
        <v>1890</v>
      </c>
      <c r="K544" s="184">
        <v>0</v>
      </c>
      <c r="L544" s="185" t="s">
        <v>840</v>
      </c>
      <c r="M544" s="186" t="s">
        <v>899</v>
      </c>
      <c r="N544" s="1">
        <v>30</v>
      </c>
    </row>
    <row r="545" spans="1:14">
      <c r="A545" s="14">
        <v>540</v>
      </c>
      <c r="B545" s="188" t="s">
        <v>911</v>
      </c>
      <c r="C545" s="189" t="s">
        <v>912</v>
      </c>
      <c r="D545" s="188" t="s">
        <v>913</v>
      </c>
      <c r="E545" s="183"/>
      <c r="F545" s="188">
        <v>1</v>
      </c>
      <c r="G545" s="188" t="s">
        <v>278</v>
      </c>
      <c r="H545" s="188" t="s">
        <v>914</v>
      </c>
      <c r="I545" s="188" t="s">
        <v>914</v>
      </c>
      <c r="J545" s="184">
        <v>3600</v>
      </c>
      <c r="K545" s="184">
        <v>0</v>
      </c>
      <c r="L545" s="185" t="s">
        <v>840</v>
      </c>
      <c r="M545" s="186" t="s">
        <v>899</v>
      </c>
      <c r="N545" s="1">
        <v>30</v>
      </c>
    </row>
    <row r="546" spans="1:14">
      <c r="A546" s="14">
        <v>541</v>
      </c>
      <c r="B546" s="188" t="s">
        <v>915</v>
      </c>
      <c r="C546" s="189" t="s">
        <v>916</v>
      </c>
      <c r="D546" s="188"/>
      <c r="E546" s="183"/>
      <c r="F546" s="188">
        <v>1</v>
      </c>
      <c r="G546" s="188" t="s">
        <v>278</v>
      </c>
      <c r="H546" s="188" t="s">
        <v>917</v>
      </c>
      <c r="I546" s="188" t="s">
        <v>917</v>
      </c>
      <c r="J546" s="184">
        <v>1810.34</v>
      </c>
      <c r="K546" s="184">
        <v>0</v>
      </c>
      <c r="L546" s="185" t="s">
        <v>840</v>
      </c>
      <c r="M546" s="186" t="s">
        <v>899</v>
      </c>
      <c r="N546" s="1">
        <v>20</v>
      </c>
    </row>
    <row r="547" spans="1:14">
      <c r="A547" s="14">
        <v>542</v>
      </c>
      <c r="B547" s="188" t="s">
        <v>918</v>
      </c>
      <c r="C547" s="189" t="s">
        <v>919</v>
      </c>
      <c r="D547" s="188" t="s">
        <v>920</v>
      </c>
      <c r="E547" s="183"/>
      <c r="F547" s="188">
        <v>1</v>
      </c>
      <c r="G547" s="188" t="s">
        <v>868</v>
      </c>
      <c r="H547" s="188" t="s">
        <v>921</v>
      </c>
      <c r="I547" s="188" t="s">
        <v>921</v>
      </c>
      <c r="J547" s="184">
        <v>2499</v>
      </c>
      <c r="K547" s="184">
        <v>0</v>
      </c>
      <c r="L547" s="185" t="s">
        <v>840</v>
      </c>
      <c r="M547" s="186" t="s">
        <v>899</v>
      </c>
      <c r="N547" s="1">
        <v>20</v>
      </c>
    </row>
    <row r="548" spans="1:14">
      <c r="A548" s="14">
        <v>543</v>
      </c>
      <c r="B548" s="188" t="s">
        <v>922</v>
      </c>
      <c r="C548" s="189" t="s">
        <v>923</v>
      </c>
      <c r="D548" s="188"/>
      <c r="E548" s="183"/>
      <c r="F548" s="188">
        <v>1</v>
      </c>
      <c r="G548" s="188" t="s">
        <v>278</v>
      </c>
      <c r="H548" s="188" t="s">
        <v>924</v>
      </c>
      <c r="I548" s="188" t="s">
        <v>924</v>
      </c>
      <c r="J548" s="184">
        <v>8500</v>
      </c>
      <c r="K548" s="184">
        <v>425</v>
      </c>
      <c r="L548" s="185" t="s">
        <v>840</v>
      </c>
      <c r="M548" s="186" t="s">
        <v>899</v>
      </c>
      <c r="N548" s="1">
        <v>10</v>
      </c>
    </row>
    <row r="549" spans="1:14">
      <c r="A549" s="14">
        <v>544</v>
      </c>
      <c r="B549" s="188" t="s">
        <v>925</v>
      </c>
      <c r="C549" s="189" t="s">
        <v>926</v>
      </c>
      <c r="D549" s="188"/>
      <c r="E549" s="183"/>
      <c r="F549" s="188">
        <v>1</v>
      </c>
      <c r="G549" s="188" t="s">
        <v>278</v>
      </c>
      <c r="H549" s="188" t="s">
        <v>927</v>
      </c>
      <c r="I549" s="188" t="s">
        <v>927</v>
      </c>
      <c r="J549" s="184">
        <v>7766.99</v>
      </c>
      <c r="K549" s="184">
        <v>0</v>
      </c>
      <c r="L549" s="185" t="s">
        <v>840</v>
      </c>
      <c r="M549" s="186" t="s">
        <v>928</v>
      </c>
      <c r="N549" s="1">
        <v>50</v>
      </c>
    </row>
    <row r="550" spans="1:14">
      <c r="A550" s="14">
        <v>545</v>
      </c>
      <c r="B550" s="188" t="s">
        <v>929</v>
      </c>
      <c r="C550" s="189" t="s">
        <v>930</v>
      </c>
      <c r="D550" s="188"/>
      <c r="E550" s="183"/>
      <c r="F550" s="188">
        <v>1</v>
      </c>
      <c r="G550" s="188" t="s">
        <v>278</v>
      </c>
      <c r="H550" s="188" t="s">
        <v>931</v>
      </c>
      <c r="I550" s="188" t="s">
        <v>931</v>
      </c>
      <c r="J550" s="184">
        <v>7920.79</v>
      </c>
      <c r="K550" s="184">
        <v>0</v>
      </c>
      <c r="L550" s="185" t="s">
        <v>840</v>
      </c>
      <c r="M550" s="186" t="s">
        <v>928</v>
      </c>
      <c r="N550" s="1">
        <v>50</v>
      </c>
    </row>
    <row r="551" spans="1:14">
      <c r="A551" s="14">
        <v>546</v>
      </c>
      <c r="B551" s="188" t="s">
        <v>932</v>
      </c>
      <c r="C551" s="189" t="s">
        <v>933</v>
      </c>
      <c r="D551" s="188"/>
      <c r="E551" s="183"/>
      <c r="F551" s="188">
        <v>1</v>
      </c>
      <c r="G551" s="188" t="s">
        <v>278</v>
      </c>
      <c r="H551" s="188" t="s">
        <v>934</v>
      </c>
      <c r="I551" s="188" t="s">
        <v>934</v>
      </c>
      <c r="J551" s="184">
        <v>8200</v>
      </c>
      <c r="K551" s="184">
        <v>0</v>
      </c>
      <c r="L551" s="185" t="s">
        <v>840</v>
      </c>
      <c r="M551" s="186" t="s">
        <v>928</v>
      </c>
      <c r="N551" s="1">
        <v>50</v>
      </c>
    </row>
    <row r="552" spans="1:14">
      <c r="A552" s="14">
        <v>547</v>
      </c>
      <c r="B552" s="188" t="s">
        <v>935</v>
      </c>
      <c r="C552" s="189" t="s">
        <v>936</v>
      </c>
      <c r="D552" s="188" t="s">
        <v>878</v>
      </c>
      <c r="E552" s="183"/>
      <c r="F552" s="188">
        <v>1</v>
      </c>
      <c r="G552" s="188" t="s">
        <v>868</v>
      </c>
      <c r="H552" s="188" t="s">
        <v>839</v>
      </c>
      <c r="I552" s="188" t="s">
        <v>839</v>
      </c>
      <c r="J552" s="184">
        <v>2338.4</v>
      </c>
      <c r="K552" s="184">
        <v>0</v>
      </c>
      <c r="L552" s="185" t="s">
        <v>840</v>
      </c>
      <c r="M552" s="186" t="s">
        <v>928</v>
      </c>
      <c r="N552" s="1">
        <v>300</v>
      </c>
    </row>
    <row r="553" spans="1:14">
      <c r="A553" s="14">
        <v>548</v>
      </c>
      <c r="B553" s="188" t="s">
        <v>937</v>
      </c>
      <c r="C553" s="189" t="s">
        <v>936</v>
      </c>
      <c r="D553" s="188" t="s">
        <v>878</v>
      </c>
      <c r="E553" s="183"/>
      <c r="F553" s="188">
        <v>1</v>
      </c>
      <c r="G553" s="188" t="s">
        <v>868</v>
      </c>
      <c r="H553" s="188" t="s">
        <v>839</v>
      </c>
      <c r="I553" s="188" t="s">
        <v>839</v>
      </c>
      <c r="J553" s="184">
        <v>2338.4</v>
      </c>
      <c r="K553" s="184">
        <v>0</v>
      </c>
      <c r="L553" s="185" t="s">
        <v>840</v>
      </c>
      <c r="M553" s="186" t="s">
        <v>928</v>
      </c>
      <c r="N553" s="1">
        <v>300</v>
      </c>
    </row>
    <row r="554" spans="1:14">
      <c r="A554" s="14">
        <v>549</v>
      </c>
      <c r="B554" s="190" t="s">
        <v>308</v>
      </c>
      <c r="C554" s="191" t="s">
        <v>938</v>
      </c>
      <c r="D554" s="192" t="s">
        <v>939</v>
      </c>
      <c r="E554" s="193"/>
      <c r="F554" s="194">
        <v>1</v>
      </c>
      <c r="G554" s="194" t="s">
        <v>220</v>
      </c>
      <c r="H554" s="195" t="s">
        <v>940</v>
      </c>
      <c r="I554" s="195" t="s">
        <v>940</v>
      </c>
      <c r="J554" s="196">
        <v>25801.77</v>
      </c>
      <c r="K554" s="197">
        <v>0</v>
      </c>
      <c r="L554" s="198" t="s">
        <v>941</v>
      </c>
      <c r="M554" s="199" t="s">
        <v>942</v>
      </c>
      <c r="N554" s="1">
        <v>50</v>
      </c>
    </row>
    <row r="555" spans="1:14">
      <c r="A555" s="14">
        <v>550</v>
      </c>
      <c r="B555" s="190" t="s">
        <v>943</v>
      </c>
      <c r="C555" s="200" t="s">
        <v>944</v>
      </c>
      <c r="D555" s="190" t="s">
        <v>78</v>
      </c>
      <c r="E555" s="193"/>
      <c r="F555" s="195">
        <v>1</v>
      </c>
      <c r="G555" s="195" t="s">
        <v>220</v>
      </c>
      <c r="H555" s="195" t="s">
        <v>945</v>
      </c>
      <c r="I555" s="195" t="s">
        <v>945</v>
      </c>
      <c r="J555" s="197">
        <v>3812.17</v>
      </c>
      <c r="K555" s="197">
        <v>0</v>
      </c>
      <c r="L555" s="198" t="s">
        <v>941</v>
      </c>
      <c r="M555" s="201" t="s">
        <v>946</v>
      </c>
      <c r="N555" s="1">
        <v>600</v>
      </c>
    </row>
    <row r="556" spans="1:14">
      <c r="A556" s="14">
        <v>551</v>
      </c>
      <c r="B556" s="190" t="s">
        <v>947</v>
      </c>
      <c r="C556" s="200" t="s">
        <v>944</v>
      </c>
      <c r="D556" s="190" t="s">
        <v>78</v>
      </c>
      <c r="E556" s="193"/>
      <c r="F556" s="195">
        <v>1</v>
      </c>
      <c r="G556" s="195" t="s">
        <v>220</v>
      </c>
      <c r="H556" s="195" t="s">
        <v>945</v>
      </c>
      <c r="I556" s="195" t="s">
        <v>945</v>
      </c>
      <c r="J556" s="197">
        <v>3812.17</v>
      </c>
      <c r="K556" s="197">
        <v>0</v>
      </c>
      <c r="L556" s="198" t="s">
        <v>941</v>
      </c>
      <c r="M556" s="201" t="s">
        <v>946</v>
      </c>
      <c r="N556" s="1">
        <v>600</v>
      </c>
    </row>
    <row r="557" spans="1:14">
      <c r="A557" s="14">
        <v>552</v>
      </c>
      <c r="B557" s="190" t="s">
        <v>948</v>
      </c>
      <c r="C557" s="202" t="s">
        <v>949</v>
      </c>
      <c r="D557" s="190"/>
      <c r="E557" s="193"/>
      <c r="F557" s="195">
        <v>1</v>
      </c>
      <c r="G557" s="195" t="s">
        <v>220</v>
      </c>
      <c r="H557" s="195" t="s">
        <v>950</v>
      </c>
      <c r="I557" s="195" t="s">
        <v>950</v>
      </c>
      <c r="J557" s="197">
        <v>101251.53</v>
      </c>
      <c r="K557" s="197">
        <v>0</v>
      </c>
      <c r="L557" s="198" t="s">
        <v>941</v>
      </c>
      <c r="M557" s="201" t="s">
        <v>951</v>
      </c>
      <c r="N557" s="1">
        <v>50</v>
      </c>
    </row>
    <row r="558" spans="1:14">
      <c r="A558" s="14">
        <v>553</v>
      </c>
      <c r="B558" s="190" t="s">
        <v>952</v>
      </c>
      <c r="C558" s="202" t="s">
        <v>953</v>
      </c>
      <c r="D558" s="190"/>
      <c r="E558" s="193"/>
      <c r="F558" s="195">
        <v>1</v>
      </c>
      <c r="G558" s="195" t="s">
        <v>220</v>
      </c>
      <c r="H558" s="195" t="s">
        <v>945</v>
      </c>
      <c r="I558" s="195" t="s">
        <v>945</v>
      </c>
      <c r="J558" s="197">
        <v>594.17</v>
      </c>
      <c r="K558" s="197">
        <v>0</v>
      </c>
      <c r="L558" s="198" t="s">
        <v>941</v>
      </c>
      <c r="M558" s="201" t="s">
        <v>954</v>
      </c>
      <c r="N558" s="1">
        <v>50</v>
      </c>
    </row>
    <row r="559" spans="1:14">
      <c r="A559" s="14">
        <v>554</v>
      </c>
      <c r="B559" s="190" t="s">
        <v>955</v>
      </c>
      <c r="C559" s="202" t="s">
        <v>956</v>
      </c>
      <c r="D559" s="190"/>
      <c r="E559" s="193"/>
      <c r="F559" s="195">
        <v>1</v>
      </c>
      <c r="G559" s="195" t="s">
        <v>220</v>
      </c>
      <c r="H559" s="195" t="s">
        <v>945</v>
      </c>
      <c r="I559" s="195" t="s">
        <v>945</v>
      </c>
      <c r="J559" s="197">
        <v>2610.67</v>
      </c>
      <c r="K559" s="197">
        <v>0</v>
      </c>
      <c r="L559" s="198" t="s">
        <v>941</v>
      </c>
      <c r="M559" s="201" t="s">
        <v>954</v>
      </c>
      <c r="N559" s="167">
        <v>10</v>
      </c>
    </row>
    <row r="560" spans="1:14">
      <c r="A560" s="14">
        <v>555</v>
      </c>
      <c r="B560" s="190" t="s">
        <v>957</v>
      </c>
      <c r="C560" s="202" t="s">
        <v>958</v>
      </c>
      <c r="D560" s="190"/>
      <c r="E560" s="193"/>
      <c r="F560" s="195">
        <v>1</v>
      </c>
      <c r="G560" s="195" t="s">
        <v>220</v>
      </c>
      <c r="H560" s="195" t="s">
        <v>945</v>
      </c>
      <c r="I560" s="195" t="s">
        <v>945</v>
      </c>
      <c r="J560" s="197">
        <v>509.14</v>
      </c>
      <c r="K560" s="197">
        <v>0</v>
      </c>
      <c r="L560" s="198" t="s">
        <v>941</v>
      </c>
      <c r="M560" s="201" t="s">
        <v>954</v>
      </c>
      <c r="N560" s="1">
        <v>50</v>
      </c>
    </row>
    <row r="561" spans="1:14">
      <c r="A561" s="14">
        <v>556</v>
      </c>
      <c r="B561" s="190" t="s">
        <v>959</v>
      </c>
      <c r="C561" s="202" t="s">
        <v>960</v>
      </c>
      <c r="D561" s="190"/>
      <c r="E561" s="193"/>
      <c r="F561" s="195">
        <v>1</v>
      </c>
      <c r="G561" s="195" t="s">
        <v>220</v>
      </c>
      <c r="H561" s="195" t="s">
        <v>961</v>
      </c>
      <c r="I561" s="195" t="s">
        <v>961</v>
      </c>
      <c r="J561" s="197">
        <v>20884.96</v>
      </c>
      <c r="K561" s="197">
        <v>0</v>
      </c>
      <c r="L561" s="198" t="s">
        <v>941</v>
      </c>
      <c r="M561" s="201" t="s">
        <v>954</v>
      </c>
      <c r="N561" s="1">
        <v>10</v>
      </c>
    </row>
    <row r="562" spans="1:14">
      <c r="A562" s="14">
        <v>557</v>
      </c>
      <c r="B562" s="195" t="s">
        <v>962</v>
      </c>
      <c r="C562" s="203" t="s">
        <v>963</v>
      </c>
      <c r="D562" s="193"/>
      <c r="E562" s="204"/>
      <c r="F562" s="194">
        <v>1</v>
      </c>
      <c r="G562" s="194" t="s">
        <v>220</v>
      </c>
      <c r="H562" s="205" t="s">
        <v>945</v>
      </c>
      <c r="I562" s="205" t="s">
        <v>945</v>
      </c>
      <c r="J562" s="206">
        <v>4556.13</v>
      </c>
      <c r="K562" s="206">
        <v>0</v>
      </c>
      <c r="L562" s="198" t="s">
        <v>941</v>
      </c>
      <c r="M562" s="207" t="s">
        <v>964</v>
      </c>
      <c r="N562" s="1">
        <v>50</v>
      </c>
    </row>
    <row r="563" spans="1:14">
      <c r="A563" s="14">
        <v>558</v>
      </c>
      <c r="B563" s="195" t="s">
        <v>965</v>
      </c>
      <c r="C563" s="208" t="s">
        <v>966</v>
      </c>
      <c r="D563" s="193"/>
      <c r="E563" s="204"/>
      <c r="F563" s="194">
        <v>1</v>
      </c>
      <c r="G563" s="194" t="s">
        <v>220</v>
      </c>
      <c r="H563" s="209" t="s">
        <v>945</v>
      </c>
      <c r="I563" s="209" t="s">
        <v>945</v>
      </c>
      <c r="J563" s="206">
        <v>1588.75</v>
      </c>
      <c r="K563" s="206">
        <v>0</v>
      </c>
      <c r="L563" s="198" t="s">
        <v>941</v>
      </c>
      <c r="M563" s="207" t="s">
        <v>964</v>
      </c>
      <c r="N563" s="1">
        <v>10</v>
      </c>
    </row>
    <row r="564" spans="1:14">
      <c r="A564" s="14">
        <v>559</v>
      </c>
      <c r="B564" s="195" t="s">
        <v>967</v>
      </c>
      <c r="C564" s="208" t="s">
        <v>968</v>
      </c>
      <c r="D564" s="193"/>
      <c r="E564" s="204"/>
      <c r="F564" s="194">
        <v>1</v>
      </c>
      <c r="G564" s="194" t="s">
        <v>220</v>
      </c>
      <c r="H564" s="209" t="s">
        <v>945</v>
      </c>
      <c r="I564" s="209" t="s">
        <v>945</v>
      </c>
      <c r="J564" s="206">
        <v>594.17</v>
      </c>
      <c r="K564" s="206">
        <v>0</v>
      </c>
      <c r="L564" s="198" t="s">
        <v>941</v>
      </c>
      <c r="M564" s="207" t="s">
        <v>964</v>
      </c>
      <c r="N564" s="1">
        <v>10</v>
      </c>
    </row>
    <row r="565" spans="1:14">
      <c r="A565" s="14">
        <v>560</v>
      </c>
      <c r="B565" s="233" t="s">
        <v>969</v>
      </c>
      <c r="C565" s="208" t="s">
        <v>970</v>
      </c>
      <c r="D565" s="193"/>
      <c r="E565" s="204"/>
      <c r="F565" s="194">
        <v>1</v>
      </c>
      <c r="G565" s="194" t="s">
        <v>220</v>
      </c>
      <c r="H565" s="209" t="s">
        <v>945</v>
      </c>
      <c r="I565" s="209" t="s">
        <v>945</v>
      </c>
      <c r="J565" s="206">
        <v>11315.49</v>
      </c>
      <c r="K565" s="206">
        <v>0</v>
      </c>
      <c r="L565" s="198" t="s">
        <v>941</v>
      </c>
      <c r="M565" s="207" t="s">
        <v>964</v>
      </c>
      <c r="N565" s="1">
        <v>20</v>
      </c>
    </row>
    <row r="566" spans="1:14">
      <c r="A566" s="14">
        <v>561</v>
      </c>
      <c r="B566" s="233" t="s">
        <v>971</v>
      </c>
      <c r="C566" s="208" t="s">
        <v>970</v>
      </c>
      <c r="D566" s="193"/>
      <c r="E566" s="204"/>
      <c r="F566" s="194">
        <v>1</v>
      </c>
      <c r="G566" s="194" t="s">
        <v>220</v>
      </c>
      <c r="H566" s="209" t="s">
        <v>945</v>
      </c>
      <c r="I566" s="209" t="s">
        <v>945</v>
      </c>
      <c r="J566" s="206">
        <v>11315.49</v>
      </c>
      <c r="K566" s="206">
        <v>0</v>
      </c>
      <c r="L566" s="198" t="s">
        <v>941</v>
      </c>
      <c r="M566" s="207" t="s">
        <v>964</v>
      </c>
      <c r="N566" s="1">
        <v>20</v>
      </c>
    </row>
    <row r="567" spans="1:14">
      <c r="A567" s="14">
        <v>562</v>
      </c>
      <c r="B567" s="195" t="s">
        <v>972</v>
      </c>
      <c r="C567" s="208" t="s">
        <v>973</v>
      </c>
      <c r="D567" s="193"/>
      <c r="E567" s="204"/>
      <c r="F567" s="194">
        <v>1</v>
      </c>
      <c r="G567" s="194" t="s">
        <v>220</v>
      </c>
      <c r="H567" s="209" t="s">
        <v>945</v>
      </c>
      <c r="I567" s="209" t="s">
        <v>945</v>
      </c>
      <c r="J567" s="206">
        <v>1561.28</v>
      </c>
      <c r="K567" s="206">
        <v>0</v>
      </c>
      <c r="L567" s="198" t="s">
        <v>941</v>
      </c>
      <c r="M567" s="207" t="s">
        <v>964</v>
      </c>
      <c r="N567" s="1">
        <v>30</v>
      </c>
    </row>
    <row r="568" spans="1:14">
      <c r="A568" s="14">
        <v>563</v>
      </c>
      <c r="B568" s="195" t="s">
        <v>974</v>
      </c>
      <c r="C568" s="208" t="s">
        <v>975</v>
      </c>
      <c r="D568" s="193"/>
      <c r="E568" s="204"/>
      <c r="F568" s="194">
        <v>1</v>
      </c>
      <c r="G568" s="194" t="s">
        <v>220</v>
      </c>
      <c r="H568" s="209" t="s">
        <v>945</v>
      </c>
      <c r="I568" s="209" t="s">
        <v>945</v>
      </c>
      <c r="J568" s="206">
        <v>1206.66</v>
      </c>
      <c r="K568" s="206">
        <v>0</v>
      </c>
      <c r="L568" s="198" t="s">
        <v>941</v>
      </c>
      <c r="M568" s="207" t="s">
        <v>964</v>
      </c>
      <c r="N568" s="1">
        <v>30</v>
      </c>
    </row>
    <row r="569" spans="1:14">
      <c r="A569" s="14">
        <v>564</v>
      </c>
      <c r="B569" s="195" t="s">
        <v>976</v>
      </c>
      <c r="C569" s="208" t="s">
        <v>977</v>
      </c>
      <c r="D569" s="193"/>
      <c r="E569" s="204"/>
      <c r="F569" s="194">
        <v>1</v>
      </c>
      <c r="G569" s="194" t="s">
        <v>215</v>
      </c>
      <c r="H569" s="209" t="s">
        <v>945</v>
      </c>
      <c r="I569" s="209" t="s">
        <v>945</v>
      </c>
      <c r="J569" s="206">
        <v>400</v>
      </c>
      <c r="K569" s="206">
        <v>0</v>
      </c>
      <c r="L569" s="198" t="s">
        <v>941</v>
      </c>
      <c r="M569" s="207" t="s">
        <v>964</v>
      </c>
      <c r="N569" s="1">
        <v>10</v>
      </c>
    </row>
    <row r="570" spans="1:14">
      <c r="A570" s="14">
        <v>565</v>
      </c>
      <c r="B570" s="195" t="s">
        <v>978</v>
      </c>
      <c r="C570" s="210" t="s">
        <v>979</v>
      </c>
      <c r="D570" s="193"/>
      <c r="E570" s="204"/>
      <c r="F570" s="194">
        <v>64</v>
      </c>
      <c r="G570" s="194" t="s">
        <v>215</v>
      </c>
      <c r="H570" s="209" t="s">
        <v>980</v>
      </c>
      <c r="I570" s="209" t="s">
        <v>980</v>
      </c>
      <c r="J570" s="206">
        <v>4391.67</v>
      </c>
      <c r="K570" s="206">
        <v>0</v>
      </c>
      <c r="L570" s="198" t="s">
        <v>941</v>
      </c>
      <c r="M570" s="207" t="s">
        <v>964</v>
      </c>
      <c r="N570" s="1">
        <v>0</v>
      </c>
    </row>
    <row r="571" spans="1:14">
      <c r="A571" s="14">
        <v>566</v>
      </c>
      <c r="B571" s="195" t="s">
        <v>981</v>
      </c>
      <c r="C571" s="208" t="s">
        <v>982</v>
      </c>
      <c r="D571" s="193"/>
      <c r="E571" s="204"/>
      <c r="F571" s="194">
        <v>1</v>
      </c>
      <c r="G571" s="194" t="s">
        <v>365</v>
      </c>
      <c r="H571" s="209" t="s">
        <v>945</v>
      </c>
      <c r="I571" s="209" t="s">
        <v>945</v>
      </c>
      <c r="J571" s="206">
        <v>2583.1</v>
      </c>
      <c r="K571" s="206">
        <v>0</v>
      </c>
      <c r="L571" s="198" t="s">
        <v>941</v>
      </c>
      <c r="M571" s="207" t="s">
        <v>964</v>
      </c>
      <c r="N571" s="1">
        <v>10</v>
      </c>
    </row>
    <row r="572" spans="1:14">
      <c r="A572" s="14">
        <v>567</v>
      </c>
      <c r="B572" s="195" t="s">
        <v>983</v>
      </c>
      <c r="C572" s="210" t="s">
        <v>984</v>
      </c>
      <c r="D572" s="193">
        <v>7380</v>
      </c>
      <c r="E572" s="204"/>
      <c r="F572" s="194">
        <v>1</v>
      </c>
      <c r="G572" s="194" t="s">
        <v>220</v>
      </c>
      <c r="H572" s="209" t="s">
        <v>985</v>
      </c>
      <c r="I572" s="209" t="s">
        <v>985</v>
      </c>
      <c r="J572" s="206">
        <v>2100</v>
      </c>
      <c r="K572" s="206">
        <v>0</v>
      </c>
      <c r="L572" s="198" t="s">
        <v>941</v>
      </c>
      <c r="M572" s="207" t="s">
        <v>986</v>
      </c>
      <c r="N572" s="1">
        <v>10</v>
      </c>
    </row>
    <row r="573" spans="1:14">
      <c r="A573" s="14">
        <v>568</v>
      </c>
      <c r="B573" s="195" t="s">
        <v>987</v>
      </c>
      <c r="C573" s="211" t="s">
        <v>988</v>
      </c>
      <c r="D573" s="193"/>
      <c r="E573" s="204"/>
      <c r="F573" s="194">
        <v>1</v>
      </c>
      <c r="G573" s="194" t="s">
        <v>220</v>
      </c>
      <c r="H573" s="209" t="s">
        <v>989</v>
      </c>
      <c r="I573" s="209" t="s">
        <v>989</v>
      </c>
      <c r="J573" s="206">
        <v>2160</v>
      </c>
      <c r="K573" s="206">
        <v>0</v>
      </c>
      <c r="L573" s="198" t="s">
        <v>941</v>
      </c>
      <c r="M573" s="207" t="s">
        <v>986</v>
      </c>
      <c r="N573" s="1">
        <v>10</v>
      </c>
    </row>
    <row r="574" spans="1:14">
      <c r="A574" s="14">
        <v>569</v>
      </c>
      <c r="B574" s="195" t="s">
        <v>990</v>
      </c>
      <c r="C574" s="211" t="s">
        <v>991</v>
      </c>
      <c r="D574" s="193"/>
      <c r="E574" s="204"/>
      <c r="F574" s="194">
        <v>1</v>
      </c>
      <c r="G574" s="194" t="s">
        <v>220</v>
      </c>
      <c r="H574" s="209" t="s">
        <v>945</v>
      </c>
      <c r="I574" s="209" t="s">
        <v>945</v>
      </c>
      <c r="J574" s="206">
        <v>13090.64</v>
      </c>
      <c r="K574" s="206">
        <v>0</v>
      </c>
      <c r="L574" s="198" t="s">
        <v>941</v>
      </c>
      <c r="M574" s="207" t="s">
        <v>992</v>
      </c>
      <c r="N574" s="1">
        <v>20</v>
      </c>
    </row>
    <row r="575" spans="1:14">
      <c r="A575" s="14">
        <v>570</v>
      </c>
      <c r="B575" s="195" t="s">
        <v>993</v>
      </c>
      <c r="C575" s="211" t="s">
        <v>994</v>
      </c>
      <c r="D575" s="193"/>
      <c r="E575" s="204"/>
      <c r="F575" s="194">
        <v>1</v>
      </c>
      <c r="G575" s="194" t="s">
        <v>220</v>
      </c>
      <c r="H575" s="209" t="s">
        <v>995</v>
      </c>
      <c r="I575" s="209" t="s">
        <v>995</v>
      </c>
      <c r="J575" s="206">
        <v>1990</v>
      </c>
      <c r="K575" s="206">
        <v>0</v>
      </c>
      <c r="L575" s="198" t="s">
        <v>941</v>
      </c>
      <c r="M575" s="212" t="s">
        <v>996</v>
      </c>
      <c r="N575" s="1">
        <v>30</v>
      </c>
    </row>
    <row r="576" spans="1:14">
      <c r="A576" s="14">
        <v>571</v>
      </c>
      <c r="B576" s="195" t="s">
        <v>997</v>
      </c>
      <c r="C576" s="213" t="s">
        <v>998</v>
      </c>
      <c r="D576" s="193" t="s">
        <v>999</v>
      </c>
      <c r="E576" s="204"/>
      <c r="F576" s="194">
        <v>1</v>
      </c>
      <c r="G576" s="194" t="s">
        <v>220</v>
      </c>
      <c r="H576" s="209" t="s">
        <v>945</v>
      </c>
      <c r="I576" s="209" t="s">
        <v>945</v>
      </c>
      <c r="J576" s="206">
        <v>915.31</v>
      </c>
      <c r="K576" s="206">
        <v>0</v>
      </c>
      <c r="L576" s="198" t="s">
        <v>941</v>
      </c>
      <c r="M576" s="212" t="s">
        <v>996</v>
      </c>
      <c r="N576" s="1">
        <v>30</v>
      </c>
    </row>
    <row r="577" spans="1:14">
      <c r="A577" s="14">
        <v>572</v>
      </c>
      <c r="B577" s="195" t="s">
        <v>1000</v>
      </c>
      <c r="C577" s="213" t="s">
        <v>1001</v>
      </c>
      <c r="D577" s="193"/>
      <c r="E577" s="204"/>
      <c r="F577" s="194">
        <v>1</v>
      </c>
      <c r="G577" s="194" t="s">
        <v>220</v>
      </c>
      <c r="H577" s="209" t="s">
        <v>945</v>
      </c>
      <c r="I577" s="209" t="s">
        <v>945</v>
      </c>
      <c r="J577" s="206">
        <v>813.57</v>
      </c>
      <c r="K577" s="206">
        <v>0</v>
      </c>
      <c r="L577" s="198" t="s">
        <v>941</v>
      </c>
      <c r="M577" s="212" t="s">
        <v>996</v>
      </c>
      <c r="N577" s="1">
        <v>30</v>
      </c>
    </row>
    <row r="578" spans="1:14">
      <c r="A578" s="14">
        <v>573</v>
      </c>
      <c r="B578" s="195" t="s">
        <v>1002</v>
      </c>
      <c r="C578" s="211" t="s">
        <v>1003</v>
      </c>
      <c r="D578" s="193"/>
      <c r="E578" s="204"/>
      <c r="F578" s="194">
        <v>1</v>
      </c>
      <c r="G578" s="194" t="s">
        <v>220</v>
      </c>
      <c r="H578" s="209" t="s">
        <v>1004</v>
      </c>
      <c r="I578" s="209" t="s">
        <v>1004</v>
      </c>
      <c r="J578" s="206">
        <v>2136.75</v>
      </c>
      <c r="K578" s="206">
        <v>0</v>
      </c>
      <c r="L578" s="198" t="s">
        <v>941</v>
      </c>
      <c r="M578" s="207" t="s">
        <v>1005</v>
      </c>
      <c r="N578" s="1">
        <v>40</v>
      </c>
    </row>
    <row r="579" spans="1:14">
      <c r="A579" s="14">
        <v>574</v>
      </c>
      <c r="B579" s="195" t="s">
        <v>1006</v>
      </c>
      <c r="C579" s="211" t="s">
        <v>1007</v>
      </c>
      <c r="D579" s="193"/>
      <c r="E579" s="204"/>
      <c r="F579" s="194">
        <v>1</v>
      </c>
      <c r="G579" s="194" t="s">
        <v>220</v>
      </c>
      <c r="H579" s="209" t="s">
        <v>1004</v>
      </c>
      <c r="I579" s="209" t="s">
        <v>1004</v>
      </c>
      <c r="J579" s="206">
        <v>2393.16</v>
      </c>
      <c r="K579" s="206">
        <v>0</v>
      </c>
      <c r="L579" s="198" t="s">
        <v>941</v>
      </c>
      <c r="M579" s="207" t="s">
        <v>1005</v>
      </c>
      <c r="N579" s="1">
        <v>40</v>
      </c>
    </row>
    <row r="580" spans="1:14">
      <c r="A580" s="14">
        <v>575</v>
      </c>
      <c r="B580" s="195" t="s">
        <v>1008</v>
      </c>
      <c r="C580" s="211" t="s">
        <v>1009</v>
      </c>
      <c r="D580" s="193"/>
      <c r="E580" s="204"/>
      <c r="F580" s="194">
        <v>1</v>
      </c>
      <c r="G580" s="194" t="s">
        <v>220</v>
      </c>
      <c r="H580" s="209" t="s">
        <v>1004</v>
      </c>
      <c r="I580" s="209" t="s">
        <v>1004</v>
      </c>
      <c r="J580" s="206">
        <v>6239.32</v>
      </c>
      <c r="K580" s="206">
        <v>0</v>
      </c>
      <c r="L580" s="198" t="s">
        <v>941</v>
      </c>
      <c r="M580" s="207" t="s">
        <v>1005</v>
      </c>
      <c r="N580" s="1">
        <v>50</v>
      </c>
    </row>
    <row r="581" spans="1:14">
      <c r="A581" s="14">
        <v>576</v>
      </c>
      <c r="B581" s="195" t="s">
        <v>1010</v>
      </c>
      <c r="C581" s="211" t="s">
        <v>1011</v>
      </c>
      <c r="D581" s="193"/>
      <c r="E581" s="204"/>
      <c r="F581" s="194">
        <v>1</v>
      </c>
      <c r="G581" s="194" t="s">
        <v>220</v>
      </c>
      <c r="H581" s="209" t="s">
        <v>1012</v>
      </c>
      <c r="I581" s="209" t="s">
        <v>1012</v>
      </c>
      <c r="J581" s="206">
        <v>1999</v>
      </c>
      <c r="K581" s="206">
        <v>0</v>
      </c>
      <c r="L581" s="198" t="s">
        <v>941</v>
      </c>
      <c r="M581" s="207" t="s">
        <v>1005</v>
      </c>
      <c r="N581" s="1">
        <v>30</v>
      </c>
    </row>
    <row r="582" spans="1:14">
      <c r="A582" s="14">
        <v>577</v>
      </c>
      <c r="B582" s="195" t="s">
        <v>1013</v>
      </c>
      <c r="C582" s="211" t="s">
        <v>1014</v>
      </c>
      <c r="D582" s="193"/>
      <c r="E582" s="204"/>
      <c r="F582" s="194">
        <v>1</v>
      </c>
      <c r="G582" s="194" t="s">
        <v>220</v>
      </c>
      <c r="H582" s="209" t="s">
        <v>945</v>
      </c>
      <c r="I582" s="209" t="s">
        <v>945</v>
      </c>
      <c r="J582" s="206">
        <v>11906.67</v>
      </c>
      <c r="K582" s="206">
        <v>0</v>
      </c>
      <c r="L582" s="198" t="s">
        <v>941</v>
      </c>
      <c r="M582" s="207" t="s">
        <v>1015</v>
      </c>
      <c r="N582" s="1">
        <v>10</v>
      </c>
    </row>
    <row r="583" spans="1:14">
      <c r="A583" s="14">
        <v>578</v>
      </c>
      <c r="B583" s="195" t="s">
        <v>1016</v>
      </c>
      <c r="C583" s="213" t="s">
        <v>1017</v>
      </c>
      <c r="D583" s="214"/>
      <c r="E583" s="214"/>
      <c r="F583" s="194">
        <v>1</v>
      </c>
      <c r="G583" s="194" t="s">
        <v>220</v>
      </c>
      <c r="H583" s="209" t="s">
        <v>924</v>
      </c>
      <c r="I583" s="209" t="s">
        <v>924</v>
      </c>
      <c r="J583" s="206">
        <v>1325.98</v>
      </c>
      <c r="K583" s="206">
        <v>0</v>
      </c>
      <c r="L583" s="198" t="s">
        <v>941</v>
      </c>
      <c r="M583" s="207" t="s">
        <v>1015</v>
      </c>
      <c r="N583" s="1">
        <v>100</v>
      </c>
    </row>
    <row r="584" spans="1:14">
      <c r="A584" s="14">
        <v>579</v>
      </c>
      <c r="B584" s="195" t="s">
        <v>1018</v>
      </c>
      <c r="C584" s="213" t="s">
        <v>1019</v>
      </c>
      <c r="D584" s="214"/>
      <c r="E584" s="204"/>
      <c r="F584" s="194">
        <v>1</v>
      </c>
      <c r="G584" s="194" t="s">
        <v>220</v>
      </c>
      <c r="H584" s="209" t="s">
        <v>1020</v>
      </c>
      <c r="I584" s="209" t="s">
        <v>1020</v>
      </c>
      <c r="J584" s="206">
        <v>14102.56</v>
      </c>
      <c r="K584" s="206">
        <v>0</v>
      </c>
      <c r="L584" s="198" t="s">
        <v>941</v>
      </c>
      <c r="M584" s="207" t="s">
        <v>1015</v>
      </c>
      <c r="N584" s="1">
        <v>10</v>
      </c>
    </row>
    <row r="585" spans="1:14">
      <c r="A585" s="14">
        <v>580</v>
      </c>
      <c r="B585" s="195" t="s">
        <v>1021</v>
      </c>
      <c r="C585" s="213" t="s">
        <v>1022</v>
      </c>
      <c r="D585" s="193"/>
      <c r="E585" s="204"/>
      <c r="F585" s="194">
        <v>1</v>
      </c>
      <c r="G585" s="194" t="s">
        <v>220</v>
      </c>
      <c r="H585" s="209" t="s">
        <v>945</v>
      </c>
      <c r="I585" s="209" t="s">
        <v>945</v>
      </c>
      <c r="J585" s="206">
        <v>233.33</v>
      </c>
      <c r="K585" s="206">
        <v>0</v>
      </c>
      <c r="L585" s="198" t="s">
        <v>941</v>
      </c>
      <c r="M585" s="207" t="s">
        <v>1015</v>
      </c>
      <c r="N585" s="1">
        <v>10</v>
      </c>
    </row>
    <row r="586" spans="1:14">
      <c r="A586" s="14">
        <v>581</v>
      </c>
      <c r="B586" s="195" t="s">
        <v>1023</v>
      </c>
      <c r="C586" s="211" t="s">
        <v>1024</v>
      </c>
      <c r="D586" s="193"/>
      <c r="E586" s="204"/>
      <c r="F586" s="194">
        <v>1</v>
      </c>
      <c r="G586" s="194" t="s">
        <v>220</v>
      </c>
      <c r="H586" s="209" t="s">
        <v>950</v>
      </c>
      <c r="I586" s="209" t="s">
        <v>950</v>
      </c>
      <c r="J586" s="206">
        <v>2184.28</v>
      </c>
      <c r="K586" s="206">
        <v>0</v>
      </c>
      <c r="L586" s="198" t="s">
        <v>941</v>
      </c>
      <c r="M586" s="207" t="s">
        <v>1025</v>
      </c>
      <c r="N586" s="1">
        <v>10</v>
      </c>
    </row>
    <row r="587" spans="1:14">
      <c r="A587" s="14">
        <v>582</v>
      </c>
      <c r="B587" s="233" t="s">
        <v>1026</v>
      </c>
      <c r="C587" s="211" t="s">
        <v>1027</v>
      </c>
      <c r="D587" s="193"/>
      <c r="E587" s="204"/>
      <c r="F587" s="194">
        <v>1</v>
      </c>
      <c r="G587" s="194" t="s">
        <v>220</v>
      </c>
      <c r="H587" s="209" t="s">
        <v>950</v>
      </c>
      <c r="I587" s="209" t="s">
        <v>950</v>
      </c>
      <c r="J587" s="206">
        <v>839.8</v>
      </c>
      <c r="K587" s="206">
        <v>0</v>
      </c>
      <c r="L587" s="198" t="s">
        <v>941</v>
      </c>
      <c r="M587" s="207" t="s">
        <v>1025</v>
      </c>
      <c r="N587" s="1">
        <v>20</v>
      </c>
    </row>
    <row r="588" spans="1:14">
      <c r="A588" s="14">
        <v>583</v>
      </c>
      <c r="B588" s="195" t="s">
        <v>1028</v>
      </c>
      <c r="C588" s="211" t="s">
        <v>1029</v>
      </c>
      <c r="D588" s="193"/>
      <c r="E588" s="204"/>
      <c r="F588" s="194">
        <v>1</v>
      </c>
      <c r="G588" s="194" t="s">
        <v>220</v>
      </c>
      <c r="H588" s="209" t="s">
        <v>950</v>
      </c>
      <c r="I588" s="209" t="s">
        <v>950</v>
      </c>
      <c r="J588" s="206">
        <v>15367.87</v>
      </c>
      <c r="K588" s="206">
        <v>0</v>
      </c>
      <c r="L588" s="198" t="s">
        <v>941</v>
      </c>
      <c r="M588" s="207" t="s">
        <v>1025</v>
      </c>
      <c r="N588" s="1">
        <v>20</v>
      </c>
    </row>
    <row r="589" spans="1:14">
      <c r="A589" s="14">
        <v>584</v>
      </c>
      <c r="B589" s="195" t="s">
        <v>1030</v>
      </c>
      <c r="C589" s="211" t="s">
        <v>1031</v>
      </c>
      <c r="D589" s="193"/>
      <c r="E589" s="204"/>
      <c r="F589" s="194">
        <v>1</v>
      </c>
      <c r="G589" s="194" t="s">
        <v>220</v>
      </c>
      <c r="H589" s="209" t="s">
        <v>950</v>
      </c>
      <c r="I589" s="209" t="s">
        <v>950</v>
      </c>
      <c r="J589" s="206">
        <v>229789.87</v>
      </c>
      <c r="K589" s="206">
        <v>0</v>
      </c>
      <c r="L589" s="198" t="s">
        <v>941</v>
      </c>
      <c r="M589" s="207" t="s">
        <v>1025</v>
      </c>
      <c r="N589" s="1">
        <v>20</v>
      </c>
    </row>
    <row r="590" spans="1:14">
      <c r="A590" s="14">
        <v>585</v>
      </c>
      <c r="B590" s="195" t="s">
        <v>1032</v>
      </c>
      <c r="C590" s="211" t="s">
        <v>1033</v>
      </c>
      <c r="D590" s="193"/>
      <c r="E590" s="204"/>
      <c r="F590" s="194">
        <v>1</v>
      </c>
      <c r="G590" s="194" t="s">
        <v>220</v>
      </c>
      <c r="H590" s="209" t="s">
        <v>1034</v>
      </c>
      <c r="I590" s="209" t="s">
        <v>1034</v>
      </c>
      <c r="J590" s="206">
        <v>25242.72</v>
      </c>
      <c r="K590" s="206">
        <v>0</v>
      </c>
      <c r="L590" s="198" t="s">
        <v>941</v>
      </c>
      <c r="M590" s="207" t="s">
        <v>1025</v>
      </c>
      <c r="N590" s="1">
        <v>20</v>
      </c>
    </row>
    <row r="591" spans="1:14">
      <c r="A591" s="14">
        <v>586</v>
      </c>
      <c r="B591" s="195" t="s">
        <v>1035</v>
      </c>
      <c r="C591" s="211" t="s">
        <v>960</v>
      </c>
      <c r="D591" s="193"/>
      <c r="E591" s="204"/>
      <c r="F591" s="194">
        <v>1</v>
      </c>
      <c r="G591" s="194" t="s">
        <v>220</v>
      </c>
      <c r="H591" s="209" t="s">
        <v>1036</v>
      </c>
      <c r="I591" s="209" t="s">
        <v>1036</v>
      </c>
      <c r="J591" s="206">
        <v>14102.56</v>
      </c>
      <c r="K591" s="206">
        <v>0</v>
      </c>
      <c r="L591" s="198" t="s">
        <v>941</v>
      </c>
      <c r="M591" s="207" t="s">
        <v>1025</v>
      </c>
      <c r="N591" s="1">
        <v>10</v>
      </c>
    </row>
    <row r="592" spans="1:14">
      <c r="A592" s="14">
        <v>587</v>
      </c>
      <c r="B592" s="215" t="s">
        <v>398</v>
      </c>
      <c r="C592" s="116" t="s">
        <v>1037</v>
      </c>
      <c r="D592" s="113"/>
      <c r="E592" s="216"/>
      <c r="F592" s="113">
        <v>1</v>
      </c>
      <c r="G592" s="113" t="s">
        <v>220</v>
      </c>
      <c r="H592" s="217">
        <v>38047</v>
      </c>
      <c r="I592" s="217">
        <v>38047</v>
      </c>
      <c r="J592" s="218">
        <v>120</v>
      </c>
      <c r="K592" s="115">
        <v>0</v>
      </c>
      <c r="L592" s="219" t="s">
        <v>1038</v>
      </c>
      <c r="M592" s="117" t="s">
        <v>1039</v>
      </c>
      <c r="N592" s="1">
        <v>5</v>
      </c>
    </row>
    <row r="593" spans="1:14">
      <c r="A593" s="14">
        <v>588</v>
      </c>
      <c r="B593" s="215" t="s">
        <v>402</v>
      </c>
      <c r="C593" s="116" t="s">
        <v>333</v>
      </c>
      <c r="D593" s="220"/>
      <c r="E593" s="216"/>
      <c r="F593" s="113">
        <v>1</v>
      </c>
      <c r="G593" s="113" t="s">
        <v>365</v>
      </c>
      <c r="H593" s="217">
        <v>40513</v>
      </c>
      <c r="I593" s="217">
        <v>40513</v>
      </c>
      <c r="J593" s="218">
        <v>218</v>
      </c>
      <c r="K593" s="115">
        <v>0</v>
      </c>
      <c r="L593" s="219" t="s">
        <v>1038</v>
      </c>
      <c r="M593" s="117" t="s">
        <v>1039</v>
      </c>
      <c r="N593" s="1">
        <v>40</v>
      </c>
    </row>
    <row r="594" spans="1:14">
      <c r="A594" s="14">
        <v>589</v>
      </c>
      <c r="B594" s="215" t="s">
        <v>404</v>
      </c>
      <c r="C594" s="116" t="s">
        <v>1040</v>
      </c>
      <c r="D594" s="220"/>
      <c r="E594" s="216"/>
      <c r="F594" s="113">
        <v>1</v>
      </c>
      <c r="G594" s="113" t="s">
        <v>220</v>
      </c>
      <c r="H594" s="217">
        <v>41061</v>
      </c>
      <c r="I594" s="217">
        <v>41061</v>
      </c>
      <c r="J594" s="218">
        <v>218</v>
      </c>
      <c r="K594" s="115">
        <v>0</v>
      </c>
      <c r="L594" s="219" t="s">
        <v>1038</v>
      </c>
      <c r="M594" s="117" t="s">
        <v>1039</v>
      </c>
      <c r="N594" s="1">
        <v>30</v>
      </c>
    </row>
    <row r="595" spans="1:14">
      <c r="A595" s="14">
        <v>590</v>
      </c>
      <c r="B595" s="215" t="s">
        <v>420</v>
      </c>
      <c r="C595" s="116" t="s">
        <v>1041</v>
      </c>
      <c r="D595" s="220"/>
      <c r="E595" s="216"/>
      <c r="F595" s="113">
        <v>1</v>
      </c>
      <c r="G595" s="113" t="s">
        <v>365</v>
      </c>
      <c r="H595" s="217">
        <v>41091</v>
      </c>
      <c r="I595" s="217">
        <v>41091</v>
      </c>
      <c r="J595" s="218">
        <v>248</v>
      </c>
      <c r="K595" s="115">
        <v>0</v>
      </c>
      <c r="L595" s="219" t="s">
        <v>1038</v>
      </c>
      <c r="M595" s="117" t="s">
        <v>1039</v>
      </c>
      <c r="N595" s="1">
        <v>30</v>
      </c>
    </row>
    <row r="596" spans="1:14">
      <c r="A596" s="14">
        <v>591</v>
      </c>
      <c r="B596" s="215" t="s">
        <v>1042</v>
      </c>
      <c r="C596" s="116" t="s">
        <v>612</v>
      </c>
      <c r="D596" s="220"/>
      <c r="E596" s="216"/>
      <c r="F596" s="113">
        <v>1</v>
      </c>
      <c r="G596" s="113" t="s">
        <v>365</v>
      </c>
      <c r="H596" s="217">
        <v>42278</v>
      </c>
      <c r="I596" s="217">
        <v>42278</v>
      </c>
      <c r="J596" s="218">
        <v>240</v>
      </c>
      <c r="K596" s="115">
        <v>0</v>
      </c>
      <c r="L596" s="219" t="s">
        <v>1038</v>
      </c>
      <c r="M596" s="117" t="s">
        <v>1039</v>
      </c>
      <c r="N596" s="1">
        <v>30</v>
      </c>
    </row>
    <row r="597" spans="1:14">
      <c r="A597" s="14">
        <v>592</v>
      </c>
      <c r="B597" s="215" t="s">
        <v>1043</v>
      </c>
      <c r="C597" s="116" t="s">
        <v>1044</v>
      </c>
      <c r="D597" s="113"/>
      <c r="E597" s="216"/>
      <c r="F597" s="113">
        <v>2</v>
      </c>
      <c r="G597" s="113" t="s">
        <v>220</v>
      </c>
      <c r="H597" s="217">
        <v>38078</v>
      </c>
      <c r="I597" s="217">
        <v>38078</v>
      </c>
      <c r="J597" s="218">
        <v>300</v>
      </c>
      <c r="K597" s="115">
        <v>0</v>
      </c>
      <c r="L597" s="219" t="s">
        <v>1038</v>
      </c>
      <c r="M597" s="117" t="s">
        <v>1039</v>
      </c>
      <c r="N597" s="1">
        <v>0</v>
      </c>
    </row>
    <row r="598" spans="1:14">
      <c r="A598" s="14">
        <v>593</v>
      </c>
      <c r="B598" s="215" t="s">
        <v>1045</v>
      </c>
      <c r="C598" s="116" t="s">
        <v>1046</v>
      </c>
      <c r="D598" s="113"/>
      <c r="E598" s="216"/>
      <c r="F598" s="113">
        <v>1</v>
      </c>
      <c r="G598" s="113" t="s">
        <v>220</v>
      </c>
      <c r="H598" s="217">
        <v>38078</v>
      </c>
      <c r="I598" s="217">
        <v>38078</v>
      </c>
      <c r="J598" s="218">
        <v>110</v>
      </c>
      <c r="K598" s="115">
        <v>0</v>
      </c>
      <c r="L598" s="219" t="s">
        <v>1038</v>
      </c>
      <c r="M598" s="117" t="s">
        <v>1039</v>
      </c>
      <c r="N598" s="1">
        <v>0</v>
      </c>
    </row>
    <row r="599" spans="1:14">
      <c r="A599" s="14">
        <v>594</v>
      </c>
      <c r="B599" s="215" t="s">
        <v>1047</v>
      </c>
      <c r="C599" s="116" t="s">
        <v>1048</v>
      </c>
      <c r="D599" s="113"/>
      <c r="E599" s="216"/>
      <c r="F599" s="113">
        <v>2</v>
      </c>
      <c r="G599" s="113" t="s">
        <v>220</v>
      </c>
      <c r="H599" s="217">
        <v>38078</v>
      </c>
      <c r="I599" s="217">
        <v>38078</v>
      </c>
      <c r="J599" s="218">
        <v>220</v>
      </c>
      <c r="K599" s="115">
        <v>0</v>
      </c>
      <c r="L599" s="219" t="s">
        <v>1038</v>
      </c>
      <c r="M599" s="117" t="s">
        <v>1039</v>
      </c>
      <c r="N599" s="1">
        <v>0</v>
      </c>
    </row>
    <row r="600" spans="1:14">
      <c r="A600" s="14">
        <v>595</v>
      </c>
      <c r="B600" s="215" t="s">
        <v>1049</v>
      </c>
      <c r="C600" s="116" t="s">
        <v>1050</v>
      </c>
      <c r="D600" s="220"/>
      <c r="E600" s="216"/>
      <c r="F600" s="113">
        <v>1</v>
      </c>
      <c r="G600" s="113" t="s">
        <v>220</v>
      </c>
      <c r="H600" s="217">
        <v>38078</v>
      </c>
      <c r="I600" s="217">
        <v>38078</v>
      </c>
      <c r="J600" s="218">
        <v>280</v>
      </c>
      <c r="K600" s="115">
        <v>0</v>
      </c>
      <c r="L600" s="219" t="s">
        <v>1038</v>
      </c>
      <c r="M600" s="117" t="s">
        <v>1039</v>
      </c>
      <c r="N600" s="1">
        <v>0</v>
      </c>
    </row>
    <row r="601" spans="1:14">
      <c r="A601" s="14">
        <v>596</v>
      </c>
      <c r="B601" s="215" t="s">
        <v>1051</v>
      </c>
      <c r="C601" s="116" t="s">
        <v>1052</v>
      </c>
      <c r="D601" s="220"/>
      <c r="E601" s="216"/>
      <c r="F601" s="113">
        <v>1</v>
      </c>
      <c r="G601" s="113" t="s">
        <v>220</v>
      </c>
      <c r="H601" s="217">
        <v>38047</v>
      </c>
      <c r="I601" s="217">
        <v>38047</v>
      </c>
      <c r="J601" s="218">
        <v>350</v>
      </c>
      <c r="K601" s="115">
        <v>0</v>
      </c>
      <c r="L601" s="219" t="s">
        <v>1038</v>
      </c>
      <c r="M601" s="117" t="s">
        <v>1039</v>
      </c>
      <c r="N601" s="1">
        <v>5</v>
      </c>
    </row>
    <row r="602" spans="1:14">
      <c r="A602" s="14">
        <v>597</v>
      </c>
      <c r="B602" s="215" t="s">
        <v>1053</v>
      </c>
      <c r="C602" s="116" t="s">
        <v>333</v>
      </c>
      <c r="D602" s="220"/>
      <c r="E602" s="216"/>
      <c r="F602" s="113">
        <v>1</v>
      </c>
      <c r="G602" s="113" t="s">
        <v>220</v>
      </c>
      <c r="H602" s="217">
        <v>41122</v>
      </c>
      <c r="I602" s="217">
        <v>41122</v>
      </c>
      <c r="J602" s="218">
        <v>218</v>
      </c>
      <c r="K602" s="115">
        <v>0</v>
      </c>
      <c r="L602" s="219" t="s">
        <v>1038</v>
      </c>
      <c r="M602" s="117" t="s">
        <v>1039</v>
      </c>
      <c r="N602" s="1">
        <v>40</v>
      </c>
    </row>
    <row r="603" spans="1:14">
      <c r="A603" s="14">
        <v>598</v>
      </c>
      <c r="B603" s="215" t="s">
        <v>1054</v>
      </c>
      <c r="C603" s="116" t="s">
        <v>1055</v>
      </c>
      <c r="D603" s="220"/>
      <c r="E603" s="216"/>
      <c r="F603" s="113">
        <v>1</v>
      </c>
      <c r="G603" s="113" t="s">
        <v>215</v>
      </c>
      <c r="H603" s="217">
        <v>40179</v>
      </c>
      <c r="I603" s="217">
        <v>40179</v>
      </c>
      <c r="J603" s="218">
        <v>248</v>
      </c>
      <c r="K603" s="115">
        <v>0</v>
      </c>
      <c r="L603" s="219" t="s">
        <v>1038</v>
      </c>
      <c r="M603" s="117" t="s">
        <v>1039</v>
      </c>
      <c r="N603" s="1">
        <v>30</v>
      </c>
    </row>
    <row r="604" spans="1:14">
      <c r="A604" s="14">
        <v>599</v>
      </c>
      <c r="B604" s="215" t="s">
        <v>1056</v>
      </c>
      <c r="C604" s="116" t="s">
        <v>1057</v>
      </c>
      <c r="D604" s="220"/>
      <c r="E604" s="216"/>
      <c r="F604" s="113">
        <v>1</v>
      </c>
      <c r="G604" s="113" t="s">
        <v>220</v>
      </c>
      <c r="H604" s="217">
        <v>40118</v>
      </c>
      <c r="I604" s="217">
        <v>40118</v>
      </c>
      <c r="J604" s="218">
        <v>218</v>
      </c>
      <c r="K604" s="115">
        <v>0</v>
      </c>
      <c r="L604" s="219" t="s">
        <v>1038</v>
      </c>
      <c r="M604" s="117" t="s">
        <v>1039</v>
      </c>
      <c r="N604" s="1">
        <v>50</v>
      </c>
    </row>
    <row r="605" spans="1:14">
      <c r="A605" s="14">
        <v>600</v>
      </c>
      <c r="B605" s="215" t="s">
        <v>1058</v>
      </c>
      <c r="C605" s="116" t="s">
        <v>1057</v>
      </c>
      <c r="D605" s="220"/>
      <c r="E605" s="216"/>
      <c r="F605" s="113">
        <v>1</v>
      </c>
      <c r="G605" s="113" t="s">
        <v>220</v>
      </c>
      <c r="H605" s="217">
        <v>40118</v>
      </c>
      <c r="I605" s="217">
        <v>40118</v>
      </c>
      <c r="J605" s="218">
        <v>100</v>
      </c>
      <c r="K605" s="115">
        <v>0</v>
      </c>
      <c r="L605" s="219" t="s">
        <v>1038</v>
      </c>
      <c r="M605" s="117" t="s">
        <v>1039</v>
      </c>
      <c r="N605" s="1">
        <v>50</v>
      </c>
    </row>
    <row r="606" spans="1:14">
      <c r="A606" s="14">
        <v>601</v>
      </c>
      <c r="B606" s="215" t="s">
        <v>1059</v>
      </c>
      <c r="C606" s="116" t="s">
        <v>1060</v>
      </c>
      <c r="D606" s="220"/>
      <c r="E606" s="216"/>
      <c r="F606" s="113">
        <v>1</v>
      </c>
      <c r="G606" s="113" t="s">
        <v>220</v>
      </c>
      <c r="H606" s="217">
        <v>41306</v>
      </c>
      <c r="I606" s="217">
        <v>41306</v>
      </c>
      <c r="J606" s="218">
        <v>818</v>
      </c>
      <c r="K606" s="115">
        <v>0</v>
      </c>
      <c r="L606" s="219" t="s">
        <v>1038</v>
      </c>
      <c r="M606" s="117" t="s">
        <v>1039</v>
      </c>
      <c r="N606" s="1">
        <v>50</v>
      </c>
    </row>
    <row r="607" spans="1:14">
      <c r="A607" s="14">
        <v>602</v>
      </c>
      <c r="B607" s="215" t="s">
        <v>1061</v>
      </c>
      <c r="C607" s="116" t="s">
        <v>1062</v>
      </c>
      <c r="D607" s="113"/>
      <c r="E607" s="216"/>
      <c r="F607" s="113">
        <v>6</v>
      </c>
      <c r="G607" s="113" t="s">
        <v>215</v>
      </c>
      <c r="H607" s="217">
        <v>42278</v>
      </c>
      <c r="I607" s="217">
        <v>42278</v>
      </c>
      <c r="J607" s="218">
        <v>4788</v>
      </c>
      <c r="K607" s="115">
        <v>0</v>
      </c>
      <c r="L607" s="219" t="s">
        <v>1038</v>
      </c>
      <c r="M607" s="117" t="s">
        <v>1039</v>
      </c>
      <c r="N607" s="1">
        <v>0</v>
      </c>
    </row>
    <row r="608" spans="1:14">
      <c r="A608" s="14">
        <v>603</v>
      </c>
      <c r="B608" s="215" t="s">
        <v>1063</v>
      </c>
      <c r="C608" s="116" t="s">
        <v>1064</v>
      </c>
      <c r="D608" s="113"/>
      <c r="E608" s="216"/>
      <c r="F608" s="113">
        <v>2</v>
      </c>
      <c r="G608" s="113" t="s">
        <v>215</v>
      </c>
      <c r="H608" s="217">
        <v>42278</v>
      </c>
      <c r="I608" s="217">
        <v>42278</v>
      </c>
      <c r="J608" s="218">
        <v>1890</v>
      </c>
      <c r="K608" s="115">
        <v>0</v>
      </c>
      <c r="L608" s="219" t="s">
        <v>1038</v>
      </c>
      <c r="M608" s="117" t="s">
        <v>1039</v>
      </c>
      <c r="N608" s="1">
        <v>0</v>
      </c>
    </row>
    <row r="609" spans="1:14">
      <c r="A609" s="14">
        <v>604</v>
      </c>
      <c r="B609" s="215" t="s">
        <v>1065</v>
      </c>
      <c r="C609" s="116" t="s">
        <v>1066</v>
      </c>
      <c r="D609" s="220"/>
      <c r="E609" s="216"/>
      <c r="F609" s="113">
        <f>10-1</f>
        <v>9</v>
      </c>
      <c r="G609" s="113" t="s">
        <v>215</v>
      </c>
      <c r="H609" s="217">
        <v>42278</v>
      </c>
      <c r="I609" s="217">
        <v>42278</v>
      </c>
      <c r="J609" s="218">
        <v>3699</v>
      </c>
      <c r="K609" s="115">
        <v>0</v>
      </c>
      <c r="L609" s="219" t="s">
        <v>1038</v>
      </c>
      <c r="M609" s="117" t="s">
        <v>1039</v>
      </c>
      <c r="N609" s="1">
        <v>0</v>
      </c>
    </row>
    <row r="610" spans="1:14">
      <c r="A610" s="14">
        <v>605</v>
      </c>
      <c r="B610" s="215" t="s">
        <v>1067</v>
      </c>
      <c r="C610" s="116" t="s">
        <v>1068</v>
      </c>
      <c r="D610" s="220"/>
      <c r="E610" s="216"/>
      <c r="F610" s="113">
        <v>1</v>
      </c>
      <c r="G610" s="113" t="s">
        <v>215</v>
      </c>
      <c r="H610" s="217">
        <v>41579</v>
      </c>
      <c r="I610" s="217">
        <v>41579</v>
      </c>
      <c r="J610" s="218">
        <v>622</v>
      </c>
      <c r="K610" s="115">
        <v>0</v>
      </c>
      <c r="L610" s="219" t="s">
        <v>1038</v>
      </c>
      <c r="M610" s="117" t="s">
        <v>1039</v>
      </c>
      <c r="N610" s="1">
        <v>0</v>
      </c>
    </row>
    <row r="611" spans="1:14">
      <c r="A611" s="14">
        <v>606</v>
      </c>
      <c r="B611" s="215" t="s">
        <v>1069</v>
      </c>
      <c r="C611" s="116" t="s">
        <v>730</v>
      </c>
      <c r="D611" s="220"/>
      <c r="E611" s="216"/>
      <c r="F611" s="113">
        <v>4</v>
      </c>
      <c r="G611" s="113" t="s">
        <v>215</v>
      </c>
      <c r="H611" s="217">
        <v>42278</v>
      </c>
      <c r="I611" s="217">
        <v>42278</v>
      </c>
      <c r="J611" s="218">
        <v>940</v>
      </c>
      <c r="K611" s="115">
        <v>0</v>
      </c>
      <c r="L611" s="219" t="s">
        <v>1038</v>
      </c>
      <c r="M611" s="117" t="s">
        <v>1039</v>
      </c>
      <c r="N611" s="1">
        <v>0</v>
      </c>
    </row>
    <row r="612" spans="1:14">
      <c r="A612" s="14">
        <v>607</v>
      </c>
      <c r="B612" s="215" t="s">
        <v>1070</v>
      </c>
      <c r="C612" s="116" t="s">
        <v>1071</v>
      </c>
      <c r="D612" s="220"/>
      <c r="E612" s="216"/>
      <c r="F612" s="113">
        <v>1</v>
      </c>
      <c r="G612" s="113" t="s">
        <v>215</v>
      </c>
      <c r="H612" s="217">
        <v>42278</v>
      </c>
      <c r="I612" s="217">
        <v>42278</v>
      </c>
      <c r="J612" s="218">
        <v>1347</v>
      </c>
      <c r="K612" s="115">
        <v>0</v>
      </c>
      <c r="L612" s="219" t="s">
        <v>1038</v>
      </c>
      <c r="M612" s="117" t="s">
        <v>1039</v>
      </c>
      <c r="N612" s="1">
        <v>0</v>
      </c>
    </row>
    <row r="613" spans="1:14">
      <c r="A613" s="14">
        <v>608</v>
      </c>
      <c r="B613" s="215" t="s">
        <v>1072</v>
      </c>
      <c r="C613" s="116" t="s">
        <v>1073</v>
      </c>
      <c r="D613" s="220"/>
      <c r="E613" s="216"/>
      <c r="F613" s="113">
        <v>1</v>
      </c>
      <c r="G613" s="113" t="s">
        <v>215</v>
      </c>
      <c r="H613" s="217">
        <v>42278</v>
      </c>
      <c r="I613" s="217">
        <v>42278</v>
      </c>
      <c r="J613" s="218">
        <v>767</v>
      </c>
      <c r="K613" s="115">
        <v>0</v>
      </c>
      <c r="L613" s="219" t="s">
        <v>1038</v>
      </c>
      <c r="M613" s="117" t="s">
        <v>1039</v>
      </c>
      <c r="N613" s="1">
        <v>0</v>
      </c>
    </row>
    <row r="614" spans="1:14">
      <c r="A614" s="14">
        <v>609</v>
      </c>
      <c r="B614" s="215" t="s">
        <v>1074</v>
      </c>
      <c r="C614" s="116" t="s">
        <v>659</v>
      </c>
      <c r="D614" s="113"/>
      <c r="E614" s="216"/>
      <c r="F614" s="113">
        <v>1</v>
      </c>
      <c r="G614" s="113" t="s">
        <v>215</v>
      </c>
      <c r="H614" s="217">
        <v>42339</v>
      </c>
      <c r="I614" s="217">
        <v>42339</v>
      </c>
      <c r="J614" s="218">
        <v>1636</v>
      </c>
      <c r="K614" s="115">
        <v>0</v>
      </c>
      <c r="L614" s="219" t="s">
        <v>1038</v>
      </c>
      <c r="M614" s="117" t="s">
        <v>1039</v>
      </c>
      <c r="N614" s="1">
        <v>10</v>
      </c>
    </row>
    <row r="615" spans="1:14">
      <c r="A615" s="14">
        <v>610</v>
      </c>
      <c r="B615" s="215" t="s">
        <v>1075</v>
      </c>
      <c r="C615" s="116" t="s">
        <v>1076</v>
      </c>
      <c r="D615" s="220"/>
      <c r="E615" s="216"/>
      <c r="F615" s="113">
        <v>1</v>
      </c>
      <c r="G615" s="113" t="s">
        <v>215</v>
      </c>
      <c r="H615" s="217">
        <v>41671</v>
      </c>
      <c r="I615" s="217">
        <v>41671</v>
      </c>
      <c r="J615" s="218">
        <v>28</v>
      </c>
      <c r="K615" s="115">
        <v>0</v>
      </c>
      <c r="L615" s="219" t="s">
        <v>1038</v>
      </c>
      <c r="M615" s="117" t="s">
        <v>1039</v>
      </c>
      <c r="N615" s="1">
        <v>5</v>
      </c>
    </row>
    <row r="616" spans="1:14">
      <c r="A616" s="14">
        <v>611</v>
      </c>
      <c r="B616" s="215" t="s">
        <v>1077</v>
      </c>
      <c r="C616" s="116" t="s">
        <v>1078</v>
      </c>
      <c r="D616" s="220"/>
      <c r="E616" s="216"/>
      <c r="F616" s="113">
        <v>1</v>
      </c>
      <c r="G616" s="113" t="s">
        <v>215</v>
      </c>
      <c r="H616" s="217">
        <v>41671</v>
      </c>
      <c r="I616" s="217">
        <v>41671</v>
      </c>
      <c r="J616" s="218">
        <v>463</v>
      </c>
      <c r="K616" s="115">
        <v>0</v>
      </c>
      <c r="L616" s="219" t="s">
        <v>1038</v>
      </c>
      <c r="M616" s="117" t="s">
        <v>1039</v>
      </c>
      <c r="N616" s="1">
        <v>30</v>
      </c>
    </row>
    <row r="617" spans="1:14">
      <c r="A617" s="14">
        <v>612</v>
      </c>
      <c r="B617" s="215" t="s">
        <v>1079</v>
      </c>
      <c r="C617" s="116" t="s">
        <v>1040</v>
      </c>
      <c r="D617" s="113"/>
      <c r="E617" s="216"/>
      <c r="F617" s="113">
        <v>1</v>
      </c>
      <c r="G617" s="113" t="s">
        <v>215</v>
      </c>
      <c r="H617" s="217">
        <v>41671</v>
      </c>
      <c r="I617" s="217">
        <v>41671</v>
      </c>
      <c r="J617" s="218">
        <v>984</v>
      </c>
      <c r="K617" s="115">
        <v>0</v>
      </c>
      <c r="L617" s="219" t="s">
        <v>1038</v>
      </c>
      <c r="M617" s="117" t="s">
        <v>1039</v>
      </c>
      <c r="N617" s="1">
        <v>30</v>
      </c>
    </row>
    <row r="618" spans="1:14">
      <c r="A618" s="14">
        <v>613</v>
      </c>
      <c r="B618" s="215" t="s">
        <v>1080</v>
      </c>
      <c r="C618" s="116" t="s">
        <v>1081</v>
      </c>
      <c r="D618" s="113"/>
      <c r="E618" s="216"/>
      <c r="F618" s="113">
        <v>4</v>
      </c>
      <c r="G618" s="113" t="s">
        <v>215</v>
      </c>
      <c r="H618" s="217">
        <v>42186</v>
      </c>
      <c r="I618" s="217">
        <v>42186</v>
      </c>
      <c r="J618" s="218">
        <v>15932</v>
      </c>
      <c r="K618" s="115">
        <v>0</v>
      </c>
      <c r="L618" s="219" t="s">
        <v>1038</v>
      </c>
      <c r="M618" s="117" t="s">
        <v>1039</v>
      </c>
      <c r="N618" s="1">
        <v>20</v>
      </c>
    </row>
    <row r="619" spans="1:14">
      <c r="A619" s="14">
        <v>614</v>
      </c>
      <c r="B619" s="215" t="s">
        <v>1082</v>
      </c>
      <c r="C619" s="116" t="s">
        <v>1083</v>
      </c>
      <c r="D619" s="113"/>
      <c r="E619" s="216"/>
      <c r="F619" s="113">
        <v>2</v>
      </c>
      <c r="G619" s="113" t="s">
        <v>215</v>
      </c>
      <c r="H619" s="217">
        <v>42186</v>
      </c>
      <c r="I619" s="217">
        <v>42186</v>
      </c>
      <c r="J619" s="218">
        <v>1380</v>
      </c>
      <c r="K619" s="115">
        <v>0</v>
      </c>
      <c r="L619" s="219" t="s">
        <v>1038</v>
      </c>
      <c r="M619" s="117" t="s">
        <v>1039</v>
      </c>
      <c r="N619" s="1">
        <v>10</v>
      </c>
    </row>
    <row r="620" spans="1:14">
      <c r="A620" s="14">
        <v>615</v>
      </c>
      <c r="B620" s="215" t="s">
        <v>1084</v>
      </c>
      <c r="C620" s="116" t="s">
        <v>1085</v>
      </c>
      <c r="D620" s="113"/>
      <c r="E620" s="216"/>
      <c r="F620" s="113">
        <v>2</v>
      </c>
      <c r="G620" s="113" t="s">
        <v>215</v>
      </c>
      <c r="H620" s="217">
        <v>42186</v>
      </c>
      <c r="I620" s="217">
        <v>42186</v>
      </c>
      <c r="J620" s="218">
        <v>1604</v>
      </c>
      <c r="K620" s="115">
        <v>0</v>
      </c>
      <c r="L620" s="219" t="s">
        <v>1038</v>
      </c>
      <c r="M620" s="117" t="s">
        <v>1039</v>
      </c>
      <c r="N620" s="1">
        <v>10</v>
      </c>
    </row>
    <row r="621" spans="1:14">
      <c r="A621" s="14">
        <v>616</v>
      </c>
      <c r="B621" s="215" t="s">
        <v>1086</v>
      </c>
      <c r="C621" s="116" t="s">
        <v>1087</v>
      </c>
      <c r="D621" s="113"/>
      <c r="E621" s="216"/>
      <c r="F621" s="113">
        <v>4</v>
      </c>
      <c r="G621" s="113" t="s">
        <v>215</v>
      </c>
      <c r="H621" s="217">
        <v>42278</v>
      </c>
      <c r="I621" s="217">
        <v>42278</v>
      </c>
      <c r="J621" s="218">
        <v>8988</v>
      </c>
      <c r="K621" s="115">
        <v>0</v>
      </c>
      <c r="L621" s="219" t="s">
        <v>1038</v>
      </c>
      <c r="M621" s="117" t="s">
        <v>1039</v>
      </c>
      <c r="N621" s="1">
        <v>0</v>
      </c>
    </row>
    <row r="622" spans="1:14">
      <c r="A622" s="14">
        <v>617</v>
      </c>
      <c r="B622" s="215" t="s">
        <v>1088</v>
      </c>
      <c r="C622" s="116" t="s">
        <v>1089</v>
      </c>
      <c r="D622" s="113"/>
      <c r="E622" s="216"/>
      <c r="F622" s="113">
        <v>4</v>
      </c>
      <c r="G622" s="113" t="s">
        <v>215</v>
      </c>
      <c r="H622" s="217">
        <v>42278</v>
      </c>
      <c r="I622" s="217">
        <v>42278</v>
      </c>
      <c r="J622" s="218">
        <v>4204</v>
      </c>
      <c r="K622" s="115">
        <v>0</v>
      </c>
      <c r="L622" s="219" t="s">
        <v>1038</v>
      </c>
      <c r="M622" s="117" t="s">
        <v>1039</v>
      </c>
      <c r="N622" s="1">
        <v>0</v>
      </c>
    </row>
    <row r="623" spans="1:14">
      <c r="A623" s="14">
        <v>618</v>
      </c>
      <c r="B623" s="215" t="s">
        <v>1090</v>
      </c>
      <c r="C623" s="116" t="s">
        <v>1091</v>
      </c>
      <c r="D623" s="220"/>
      <c r="E623" s="216"/>
      <c r="F623" s="113">
        <v>1</v>
      </c>
      <c r="G623" s="113" t="s">
        <v>215</v>
      </c>
      <c r="H623" s="217">
        <v>42278</v>
      </c>
      <c r="I623" s="217">
        <v>42278</v>
      </c>
      <c r="J623" s="218">
        <v>1122</v>
      </c>
      <c r="K623" s="115">
        <v>0</v>
      </c>
      <c r="L623" s="219" t="s">
        <v>1038</v>
      </c>
      <c r="M623" s="117" t="s">
        <v>1039</v>
      </c>
      <c r="N623" s="1">
        <v>0</v>
      </c>
    </row>
    <row r="624" spans="1:14">
      <c r="A624" s="14">
        <v>619</v>
      </c>
      <c r="B624" s="215" t="s">
        <v>1092</v>
      </c>
      <c r="C624" s="116" t="s">
        <v>1093</v>
      </c>
      <c r="D624" s="221"/>
      <c r="E624" s="216"/>
      <c r="F624" s="113">
        <v>3</v>
      </c>
      <c r="G624" s="113" t="s">
        <v>215</v>
      </c>
      <c r="H624" s="217">
        <v>42278</v>
      </c>
      <c r="I624" s="217">
        <v>42278</v>
      </c>
      <c r="J624" s="218">
        <v>3171</v>
      </c>
      <c r="K624" s="115">
        <v>0</v>
      </c>
      <c r="L624" s="219" t="s">
        <v>1038</v>
      </c>
      <c r="M624" s="117" t="s">
        <v>1039</v>
      </c>
      <c r="N624" s="1">
        <v>0</v>
      </c>
    </row>
    <row r="625" spans="1:14">
      <c r="A625" s="14">
        <v>620</v>
      </c>
      <c r="B625" s="215" t="s">
        <v>1094</v>
      </c>
      <c r="C625" s="116" t="s">
        <v>1095</v>
      </c>
      <c r="D625" s="113"/>
      <c r="E625" s="216"/>
      <c r="F625" s="113">
        <v>1</v>
      </c>
      <c r="G625" s="113" t="s">
        <v>215</v>
      </c>
      <c r="H625" s="217">
        <v>42278</v>
      </c>
      <c r="I625" s="217">
        <v>42278</v>
      </c>
      <c r="J625" s="218">
        <v>2590</v>
      </c>
      <c r="K625" s="115">
        <v>0</v>
      </c>
      <c r="L625" s="219" t="s">
        <v>1038</v>
      </c>
      <c r="M625" s="117" t="s">
        <v>1039</v>
      </c>
      <c r="N625" s="1">
        <v>0</v>
      </c>
    </row>
    <row r="626" spans="1:14">
      <c r="A626" s="14">
        <v>621</v>
      </c>
      <c r="B626" s="215" t="s">
        <v>1096</v>
      </c>
      <c r="C626" s="116" t="s">
        <v>1097</v>
      </c>
      <c r="D626" s="222"/>
      <c r="E626" s="222"/>
      <c r="F626" s="113">
        <v>1</v>
      </c>
      <c r="G626" s="113" t="s">
        <v>215</v>
      </c>
      <c r="H626" s="217">
        <v>42278</v>
      </c>
      <c r="I626" s="217">
        <v>42278</v>
      </c>
      <c r="J626" s="218">
        <v>2590</v>
      </c>
      <c r="K626" s="115">
        <v>0</v>
      </c>
      <c r="L626" s="219" t="s">
        <v>1038</v>
      </c>
      <c r="M626" s="117" t="s">
        <v>1039</v>
      </c>
      <c r="N626" s="1">
        <v>0</v>
      </c>
    </row>
    <row r="627" spans="1:14">
      <c r="A627" s="14">
        <v>622</v>
      </c>
      <c r="B627" s="215" t="s">
        <v>1098</v>
      </c>
      <c r="C627" s="116" t="s">
        <v>1099</v>
      </c>
      <c r="D627" s="222"/>
      <c r="E627" s="222"/>
      <c r="F627" s="113">
        <v>2</v>
      </c>
      <c r="G627" s="113" t="s">
        <v>215</v>
      </c>
      <c r="H627" s="217">
        <v>42278</v>
      </c>
      <c r="I627" s="217">
        <v>42278</v>
      </c>
      <c r="J627" s="218">
        <v>5814</v>
      </c>
      <c r="K627" s="115">
        <v>0</v>
      </c>
      <c r="L627" s="219" t="s">
        <v>1038</v>
      </c>
      <c r="M627" s="117" t="s">
        <v>1039</v>
      </c>
      <c r="N627" s="1">
        <v>0</v>
      </c>
    </row>
    <row r="628" spans="1:14">
      <c r="A628" s="14">
        <v>623</v>
      </c>
      <c r="B628" s="215" t="s">
        <v>1100</v>
      </c>
      <c r="C628" s="116" t="s">
        <v>1101</v>
      </c>
      <c r="D628" s="223"/>
      <c r="E628" s="223"/>
      <c r="F628" s="113">
        <v>3</v>
      </c>
      <c r="G628" s="113" t="s">
        <v>215</v>
      </c>
      <c r="H628" s="217">
        <v>42278</v>
      </c>
      <c r="I628" s="217">
        <v>42278</v>
      </c>
      <c r="J628" s="218">
        <v>3366</v>
      </c>
      <c r="K628" s="115">
        <v>0</v>
      </c>
      <c r="L628" s="219" t="s">
        <v>1038</v>
      </c>
      <c r="M628" s="117" t="s">
        <v>1039</v>
      </c>
      <c r="N628" s="1">
        <v>0</v>
      </c>
    </row>
    <row r="629" spans="1:14">
      <c r="A629" s="14">
        <v>624</v>
      </c>
      <c r="B629" s="215" t="s">
        <v>1102</v>
      </c>
      <c r="C629" s="116" t="s">
        <v>1103</v>
      </c>
      <c r="D629" s="111"/>
      <c r="E629" s="111"/>
      <c r="F629" s="113">
        <v>5</v>
      </c>
      <c r="G629" s="113" t="s">
        <v>215</v>
      </c>
      <c r="H629" s="217">
        <v>42278</v>
      </c>
      <c r="I629" s="217">
        <v>42278</v>
      </c>
      <c r="J629" s="218">
        <v>5155</v>
      </c>
      <c r="K629" s="115">
        <v>0</v>
      </c>
      <c r="L629" s="219" t="s">
        <v>1038</v>
      </c>
      <c r="M629" s="117" t="s">
        <v>1039</v>
      </c>
      <c r="N629" s="1">
        <v>0</v>
      </c>
    </row>
    <row r="630" spans="1:14">
      <c r="A630" s="14">
        <v>625</v>
      </c>
      <c r="B630" s="215" t="s">
        <v>1104</v>
      </c>
      <c r="C630" s="116" t="s">
        <v>1105</v>
      </c>
      <c r="D630" s="111"/>
      <c r="E630" s="111"/>
      <c r="F630" s="113">
        <v>31</v>
      </c>
      <c r="G630" s="113" t="s">
        <v>215</v>
      </c>
      <c r="H630" s="217">
        <v>42278</v>
      </c>
      <c r="I630" s="217">
        <v>42278</v>
      </c>
      <c r="J630" s="218">
        <v>32767</v>
      </c>
      <c r="K630" s="115">
        <v>0</v>
      </c>
      <c r="L630" s="219" t="s">
        <v>1038</v>
      </c>
      <c r="M630" s="117" t="s">
        <v>1039</v>
      </c>
      <c r="N630" s="1">
        <v>0</v>
      </c>
    </row>
    <row r="631" spans="1:14">
      <c r="A631" s="14">
        <v>626</v>
      </c>
      <c r="B631" s="215" t="s">
        <v>1106</v>
      </c>
      <c r="C631" s="116" t="s">
        <v>1107</v>
      </c>
      <c r="D631" s="111"/>
      <c r="E631" s="111"/>
      <c r="F631" s="113">
        <v>58</v>
      </c>
      <c r="G631" s="113" t="s">
        <v>220</v>
      </c>
      <c r="H631" s="217">
        <v>42309</v>
      </c>
      <c r="I631" s="217">
        <v>42309</v>
      </c>
      <c r="J631" s="218">
        <v>22968</v>
      </c>
      <c r="K631" s="115">
        <v>0</v>
      </c>
      <c r="L631" s="219" t="s">
        <v>1038</v>
      </c>
      <c r="M631" s="117" t="s">
        <v>1039</v>
      </c>
      <c r="N631" s="1">
        <v>1740</v>
      </c>
    </row>
    <row r="632" spans="1:14">
      <c r="A632" s="14">
        <v>627</v>
      </c>
      <c r="B632" s="215" t="s">
        <v>1108</v>
      </c>
      <c r="C632" s="116" t="s">
        <v>1109</v>
      </c>
      <c r="D632" s="111"/>
      <c r="E632" s="224"/>
      <c r="F632" s="113">
        <v>5</v>
      </c>
      <c r="G632" s="113" t="s">
        <v>220</v>
      </c>
      <c r="H632" s="217">
        <v>42309</v>
      </c>
      <c r="I632" s="217">
        <v>42309</v>
      </c>
      <c r="J632" s="218">
        <v>3680</v>
      </c>
      <c r="K632" s="115">
        <v>0</v>
      </c>
      <c r="L632" s="219" t="s">
        <v>1038</v>
      </c>
      <c r="M632" s="117" t="s">
        <v>1039</v>
      </c>
      <c r="N632" s="1">
        <v>150</v>
      </c>
    </row>
    <row r="633" spans="1:14">
      <c r="A633" s="14">
        <v>628</v>
      </c>
      <c r="B633" s="215" t="s">
        <v>1110</v>
      </c>
      <c r="C633" s="116" t="s">
        <v>333</v>
      </c>
      <c r="D633" s="111"/>
      <c r="E633" s="111"/>
      <c r="F633" s="113">
        <v>1</v>
      </c>
      <c r="G633" s="113" t="s">
        <v>220</v>
      </c>
      <c r="H633" s="217">
        <v>42339</v>
      </c>
      <c r="I633" s="217">
        <v>42339</v>
      </c>
      <c r="J633" s="218">
        <v>712</v>
      </c>
      <c r="K633" s="115">
        <v>0</v>
      </c>
      <c r="L633" s="219" t="s">
        <v>1038</v>
      </c>
      <c r="M633" s="117" t="s">
        <v>1039</v>
      </c>
      <c r="N633" s="1">
        <v>40</v>
      </c>
    </row>
    <row r="634" spans="1:14">
      <c r="A634" s="14">
        <v>629</v>
      </c>
      <c r="B634" s="215" t="s">
        <v>1111</v>
      </c>
      <c r="C634" s="116" t="s">
        <v>333</v>
      </c>
      <c r="D634" s="111"/>
      <c r="E634" s="111"/>
      <c r="F634" s="113">
        <v>1</v>
      </c>
      <c r="G634" s="113" t="s">
        <v>220</v>
      </c>
      <c r="H634" s="217">
        <v>42339</v>
      </c>
      <c r="I634" s="217">
        <v>42339</v>
      </c>
      <c r="J634" s="218">
        <v>1424</v>
      </c>
      <c r="K634" s="115">
        <v>0</v>
      </c>
      <c r="L634" s="219" t="s">
        <v>1038</v>
      </c>
      <c r="M634" s="117" t="s">
        <v>1039</v>
      </c>
      <c r="N634" s="1">
        <v>30</v>
      </c>
    </row>
    <row r="635" spans="1:14">
      <c r="A635" s="14">
        <v>630</v>
      </c>
      <c r="B635" s="215" t="s">
        <v>1112</v>
      </c>
      <c r="C635" s="116" t="s">
        <v>1113</v>
      </c>
      <c r="D635" s="111"/>
      <c r="E635" s="111"/>
      <c r="F635" s="113">
        <v>1</v>
      </c>
      <c r="G635" s="113" t="s">
        <v>220</v>
      </c>
      <c r="H635" s="217">
        <v>40575</v>
      </c>
      <c r="I635" s="217">
        <v>40575</v>
      </c>
      <c r="J635" s="218">
        <v>2039</v>
      </c>
      <c r="K635" s="115">
        <v>0</v>
      </c>
      <c r="L635" s="219" t="s">
        <v>1038</v>
      </c>
      <c r="M635" s="117" t="s">
        <v>1039</v>
      </c>
      <c r="N635" s="1">
        <v>20</v>
      </c>
    </row>
    <row r="636" spans="1:14">
      <c r="A636" s="14">
        <v>631</v>
      </c>
      <c r="B636" s="215" t="s">
        <v>1114</v>
      </c>
      <c r="C636" s="116" t="s">
        <v>1115</v>
      </c>
      <c r="D636" s="111"/>
      <c r="E636" s="111"/>
      <c r="F636" s="113">
        <v>4</v>
      </c>
      <c r="G636" s="113" t="s">
        <v>215</v>
      </c>
      <c r="H636" s="217">
        <v>42339</v>
      </c>
      <c r="I636" s="217">
        <v>42339</v>
      </c>
      <c r="J636" s="218">
        <v>1980</v>
      </c>
      <c r="K636" s="115">
        <v>0</v>
      </c>
      <c r="L636" s="219" t="s">
        <v>1038</v>
      </c>
      <c r="M636" s="117" t="s">
        <v>1039</v>
      </c>
      <c r="N636" s="1">
        <v>120</v>
      </c>
    </row>
    <row r="637" spans="1:14">
      <c r="A637" s="14">
        <v>632</v>
      </c>
      <c r="B637" s="215" t="s">
        <v>1116</v>
      </c>
      <c r="C637" s="116" t="s">
        <v>1117</v>
      </c>
      <c r="D637" s="111"/>
      <c r="E637" s="111"/>
      <c r="F637" s="113">
        <v>1</v>
      </c>
      <c r="G637" s="113" t="s">
        <v>215</v>
      </c>
      <c r="H637" s="217">
        <v>42339</v>
      </c>
      <c r="I637" s="217">
        <v>42339</v>
      </c>
      <c r="J637" s="218">
        <v>2111</v>
      </c>
      <c r="K637" s="115">
        <v>0</v>
      </c>
      <c r="L637" s="219" t="s">
        <v>1038</v>
      </c>
      <c r="M637" s="117" t="s">
        <v>1039</v>
      </c>
      <c r="N637" s="1">
        <v>40</v>
      </c>
    </row>
    <row r="638" spans="1:14">
      <c r="A638" s="14">
        <v>633</v>
      </c>
      <c r="B638" s="215" t="s">
        <v>1118</v>
      </c>
      <c r="C638" s="116" t="s">
        <v>1119</v>
      </c>
      <c r="D638" s="111"/>
      <c r="E638" s="111"/>
      <c r="F638" s="113">
        <v>1</v>
      </c>
      <c r="G638" s="113" t="s">
        <v>215</v>
      </c>
      <c r="H638" s="217">
        <v>42339</v>
      </c>
      <c r="I638" s="217">
        <v>42339</v>
      </c>
      <c r="J638" s="218">
        <v>1641</v>
      </c>
      <c r="K638" s="115">
        <v>0</v>
      </c>
      <c r="L638" s="219" t="s">
        <v>1038</v>
      </c>
      <c r="M638" s="117" t="s">
        <v>1039</v>
      </c>
      <c r="N638" s="1">
        <v>30</v>
      </c>
    </row>
    <row r="639" spans="1:14">
      <c r="A639" s="14">
        <v>634</v>
      </c>
      <c r="B639" s="215" t="s">
        <v>1120</v>
      </c>
      <c r="C639" s="116" t="s">
        <v>1121</v>
      </c>
      <c r="D639" s="111"/>
      <c r="E639" s="111"/>
      <c r="F639" s="113">
        <v>2</v>
      </c>
      <c r="G639" s="113" t="s">
        <v>215</v>
      </c>
      <c r="H639" s="217">
        <v>42278</v>
      </c>
      <c r="I639" s="217">
        <v>42278</v>
      </c>
      <c r="J639" s="218">
        <v>2026</v>
      </c>
      <c r="K639" s="115">
        <v>0</v>
      </c>
      <c r="L639" s="219" t="s">
        <v>1038</v>
      </c>
      <c r="M639" s="117" t="s">
        <v>1039</v>
      </c>
      <c r="N639" s="1">
        <v>0</v>
      </c>
    </row>
    <row r="640" spans="1:14">
      <c r="A640" s="14">
        <v>635</v>
      </c>
      <c r="B640" s="215" t="s">
        <v>1122</v>
      </c>
      <c r="C640" s="116" t="s">
        <v>1123</v>
      </c>
      <c r="D640" s="111"/>
      <c r="E640" s="111"/>
      <c r="F640" s="113">
        <v>1</v>
      </c>
      <c r="G640" s="113" t="s">
        <v>365</v>
      </c>
      <c r="H640" s="217">
        <v>41760</v>
      </c>
      <c r="I640" s="217">
        <v>41760</v>
      </c>
      <c r="J640" s="218">
        <v>52381</v>
      </c>
      <c r="K640" s="115">
        <v>0</v>
      </c>
      <c r="L640" s="219" t="s">
        <v>1038</v>
      </c>
      <c r="M640" s="117" t="s">
        <v>1039</v>
      </c>
      <c r="N640" s="1">
        <v>20</v>
      </c>
    </row>
    <row r="641" ht="21" customHeight="1" spans="1:13">
      <c r="A641" s="124"/>
      <c r="B641" s="121"/>
      <c r="C641" s="122" t="s">
        <v>1124</v>
      </c>
      <c r="D641" s="225"/>
      <c r="E641" s="225"/>
      <c r="F641" s="124"/>
      <c r="G641" s="124"/>
      <c r="H641" s="226"/>
      <c r="I641" s="227"/>
      <c r="J641" s="127">
        <f>SUM(J6:J640)</f>
        <v>3547334.69</v>
      </c>
      <c r="K641" s="127">
        <f>SUM(K6:K640)</f>
        <v>91368.64</v>
      </c>
      <c r="L641" s="228"/>
      <c r="M641" s="124"/>
    </row>
    <row r="642" s="24" customFormat="1" ht="21" customHeight="1" spans="1:13">
      <c r="A642" s="129" t="s">
        <v>1125</v>
      </c>
      <c r="C642" s="130"/>
      <c r="D642" s="131"/>
      <c r="E642" s="131"/>
      <c r="F642" s="132" t="s">
        <v>1126</v>
      </c>
      <c r="G642" s="132"/>
      <c r="H642" s="132"/>
      <c r="I642" s="132"/>
      <c r="J642" s="133"/>
      <c r="K642" s="133"/>
      <c r="L642" s="134" t="s">
        <v>1127</v>
      </c>
      <c r="M642" s="135"/>
    </row>
    <row r="643" s="24" customFormat="1" ht="21" customHeight="1" spans="1:13">
      <c r="A643" s="129" t="s">
        <v>1128</v>
      </c>
      <c r="C643" s="130"/>
      <c r="D643" s="131"/>
      <c r="E643" s="131"/>
      <c r="H643" s="136"/>
      <c r="I643" s="137"/>
    </row>
  </sheetData>
  <mergeCells count="17">
    <mergeCell ref="A3:C3"/>
    <mergeCell ref="F3:I3"/>
    <mergeCell ref="L3:M3"/>
    <mergeCell ref="F642:I642"/>
    <mergeCell ref="L642:M64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L4:L5"/>
    <mergeCell ref="M4:M5"/>
    <mergeCell ref="A1:M2"/>
  </mergeCells>
  <conditionalFormatting sqref="B197:B520">
    <cfRule type="duplicateValues" dxfId="0" priority="4"/>
  </conditionalFormatting>
  <conditionalFormatting sqref="B521:B553">
    <cfRule type="duplicateValues" dxfId="0" priority="3"/>
  </conditionalFormatting>
  <conditionalFormatting sqref="B554:B591">
    <cfRule type="duplicateValues" dxfId="0" priority="2"/>
  </conditionalFormatting>
  <conditionalFormatting sqref="B592:B640">
    <cfRule type="duplicateValues" dxfId="0" priority="1"/>
  </conditionalFormatting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599993896298105"/>
    <pageSetUpPr fitToPage="1"/>
  </sheetPr>
  <dimension ref="A1:F195"/>
  <sheetViews>
    <sheetView tabSelected="1" view="pageBreakPreview" zoomScaleNormal="70" workbookViewId="0">
      <selection activeCell="A1" sqref="A1:F1"/>
    </sheetView>
  </sheetViews>
  <sheetFormatPr defaultColWidth="10.1083333333333" defaultRowHeight="15.75" outlineLevelCol="5"/>
  <cols>
    <col min="1" max="1" width="5.625" style="1" customWidth="1"/>
    <col min="2" max="2" width="30.625" style="1" customWidth="1"/>
    <col min="3" max="3" width="10.625" style="2" customWidth="1"/>
    <col min="4" max="5" width="5.625" style="1" customWidth="1"/>
    <col min="6" max="6" width="20.625" style="1" customWidth="1"/>
    <col min="7" max="10" width="10" style="1" customWidth="1"/>
    <col min="11" max="234" width="10.1083333333333" style="1"/>
    <col min="235" max="235" width="4.55833333333333" style="1" customWidth="1"/>
    <col min="236" max="236" width="10.1083333333333" style="1" hidden="1" customWidth="1"/>
    <col min="237" max="237" width="24.5583333333333" style="1" customWidth="1"/>
    <col min="238" max="238" width="12.3333333333333" style="1" customWidth="1"/>
    <col min="239" max="239" width="26.8833333333333" style="1" customWidth="1"/>
    <col min="240" max="240" width="4.55833333333333" style="1" customWidth="1"/>
    <col min="241" max="241" width="5.10833333333333" style="1" customWidth="1"/>
    <col min="242" max="242" width="11" style="1" customWidth="1"/>
    <col min="243" max="243" width="10.8833333333333" style="1" customWidth="1"/>
    <col min="244" max="246" width="11.4416666666667" style="1" customWidth="1"/>
    <col min="247" max="247" width="11.3333333333333" style="1" customWidth="1"/>
    <col min="248" max="248" width="12" style="1" customWidth="1"/>
    <col min="249" max="249" width="5.10833333333333" style="1" customWidth="1"/>
    <col min="250" max="251" width="6.775" style="1" customWidth="1"/>
    <col min="252" max="252" width="14.5583333333333" style="1" customWidth="1"/>
    <col min="253" max="266" width="10" style="1" customWidth="1"/>
    <col min="267" max="490" width="10.1083333333333" style="1"/>
    <col min="491" max="491" width="4.55833333333333" style="1" customWidth="1"/>
    <col min="492" max="492" width="10.1083333333333" style="1" hidden="1" customWidth="1"/>
    <col min="493" max="493" width="24.5583333333333" style="1" customWidth="1"/>
    <col min="494" max="494" width="12.3333333333333" style="1" customWidth="1"/>
    <col min="495" max="495" width="26.8833333333333" style="1" customWidth="1"/>
    <col min="496" max="496" width="4.55833333333333" style="1" customWidth="1"/>
    <col min="497" max="497" width="5.10833333333333" style="1" customWidth="1"/>
    <col min="498" max="498" width="11" style="1" customWidth="1"/>
    <col min="499" max="499" width="10.8833333333333" style="1" customWidth="1"/>
    <col min="500" max="502" width="11.4416666666667" style="1" customWidth="1"/>
    <col min="503" max="503" width="11.3333333333333" style="1" customWidth="1"/>
    <col min="504" max="504" width="12" style="1" customWidth="1"/>
    <col min="505" max="505" width="5.10833333333333" style="1" customWidth="1"/>
    <col min="506" max="507" width="6.775" style="1" customWidth="1"/>
    <col min="508" max="508" width="14.5583333333333" style="1" customWidth="1"/>
    <col min="509" max="522" width="10" style="1" customWidth="1"/>
    <col min="523" max="746" width="10.1083333333333" style="1"/>
    <col min="747" max="747" width="4.55833333333333" style="1" customWidth="1"/>
    <col min="748" max="748" width="10.1083333333333" style="1" hidden="1" customWidth="1"/>
    <col min="749" max="749" width="24.5583333333333" style="1" customWidth="1"/>
    <col min="750" max="750" width="12.3333333333333" style="1" customWidth="1"/>
    <col min="751" max="751" width="26.8833333333333" style="1" customWidth="1"/>
    <col min="752" max="752" width="4.55833333333333" style="1" customWidth="1"/>
    <col min="753" max="753" width="5.10833333333333" style="1" customWidth="1"/>
    <col min="754" max="754" width="11" style="1" customWidth="1"/>
    <col min="755" max="755" width="10.8833333333333" style="1" customWidth="1"/>
    <col min="756" max="758" width="11.4416666666667" style="1" customWidth="1"/>
    <col min="759" max="759" width="11.3333333333333" style="1" customWidth="1"/>
    <col min="760" max="760" width="12" style="1" customWidth="1"/>
    <col min="761" max="761" width="5.10833333333333" style="1" customWidth="1"/>
    <col min="762" max="763" width="6.775" style="1" customWidth="1"/>
    <col min="764" max="764" width="14.5583333333333" style="1" customWidth="1"/>
    <col min="765" max="778" width="10" style="1" customWidth="1"/>
    <col min="779" max="1002" width="10.1083333333333" style="1"/>
    <col min="1003" max="1003" width="4.55833333333333" style="1" customWidth="1"/>
    <col min="1004" max="1004" width="10.1083333333333" style="1" hidden="1" customWidth="1"/>
    <col min="1005" max="1005" width="24.5583333333333" style="1" customWidth="1"/>
    <col min="1006" max="1006" width="12.3333333333333" style="1" customWidth="1"/>
    <col min="1007" max="1007" width="26.8833333333333" style="1" customWidth="1"/>
    <col min="1008" max="1008" width="4.55833333333333" style="1" customWidth="1"/>
    <col min="1009" max="1009" width="5.10833333333333" style="1" customWidth="1"/>
    <col min="1010" max="1010" width="11" style="1" customWidth="1"/>
    <col min="1011" max="1011" width="10.8833333333333" style="1" customWidth="1"/>
    <col min="1012" max="1014" width="11.4416666666667" style="1" customWidth="1"/>
    <col min="1015" max="1015" width="11.3333333333333" style="1" customWidth="1"/>
    <col min="1016" max="1016" width="12" style="1" customWidth="1"/>
    <col min="1017" max="1017" width="5.10833333333333" style="1" customWidth="1"/>
    <col min="1018" max="1019" width="6.775" style="1" customWidth="1"/>
    <col min="1020" max="1020" width="14.5583333333333" style="1" customWidth="1"/>
    <col min="1021" max="1034" width="10" style="1" customWidth="1"/>
    <col min="1035" max="1258" width="10.1083333333333" style="1"/>
    <col min="1259" max="1259" width="4.55833333333333" style="1" customWidth="1"/>
    <col min="1260" max="1260" width="10.1083333333333" style="1" hidden="1" customWidth="1"/>
    <col min="1261" max="1261" width="24.5583333333333" style="1" customWidth="1"/>
    <col min="1262" max="1262" width="12.3333333333333" style="1" customWidth="1"/>
    <col min="1263" max="1263" width="26.8833333333333" style="1" customWidth="1"/>
    <col min="1264" max="1264" width="4.55833333333333" style="1" customWidth="1"/>
    <col min="1265" max="1265" width="5.10833333333333" style="1" customWidth="1"/>
    <col min="1266" max="1266" width="11" style="1" customWidth="1"/>
    <col min="1267" max="1267" width="10.8833333333333" style="1" customWidth="1"/>
    <col min="1268" max="1270" width="11.4416666666667" style="1" customWidth="1"/>
    <col min="1271" max="1271" width="11.3333333333333" style="1" customWidth="1"/>
    <col min="1272" max="1272" width="12" style="1" customWidth="1"/>
    <col min="1273" max="1273" width="5.10833333333333" style="1" customWidth="1"/>
    <col min="1274" max="1275" width="6.775" style="1" customWidth="1"/>
    <col min="1276" max="1276" width="14.5583333333333" style="1" customWidth="1"/>
    <col min="1277" max="1290" width="10" style="1" customWidth="1"/>
    <col min="1291" max="1514" width="10.1083333333333" style="1"/>
    <col min="1515" max="1515" width="4.55833333333333" style="1" customWidth="1"/>
    <col min="1516" max="1516" width="10.1083333333333" style="1" hidden="1" customWidth="1"/>
    <col min="1517" max="1517" width="24.5583333333333" style="1" customWidth="1"/>
    <col min="1518" max="1518" width="12.3333333333333" style="1" customWidth="1"/>
    <col min="1519" max="1519" width="26.8833333333333" style="1" customWidth="1"/>
    <col min="1520" max="1520" width="4.55833333333333" style="1" customWidth="1"/>
    <col min="1521" max="1521" width="5.10833333333333" style="1" customWidth="1"/>
    <col min="1522" max="1522" width="11" style="1" customWidth="1"/>
    <col min="1523" max="1523" width="10.8833333333333" style="1" customWidth="1"/>
    <col min="1524" max="1526" width="11.4416666666667" style="1" customWidth="1"/>
    <col min="1527" max="1527" width="11.3333333333333" style="1" customWidth="1"/>
    <col min="1528" max="1528" width="12" style="1" customWidth="1"/>
    <col min="1529" max="1529" width="5.10833333333333" style="1" customWidth="1"/>
    <col min="1530" max="1531" width="6.775" style="1" customWidth="1"/>
    <col min="1532" max="1532" width="14.5583333333333" style="1" customWidth="1"/>
    <col min="1533" max="1546" width="10" style="1" customWidth="1"/>
    <col min="1547" max="1770" width="10.1083333333333" style="1"/>
    <col min="1771" max="1771" width="4.55833333333333" style="1" customWidth="1"/>
    <col min="1772" max="1772" width="10.1083333333333" style="1" hidden="1" customWidth="1"/>
    <col min="1773" max="1773" width="24.5583333333333" style="1" customWidth="1"/>
    <col min="1774" max="1774" width="12.3333333333333" style="1" customWidth="1"/>
    <col min="1775" max="1775" width="26.8833333333333" style="1" customWidth="1"/>
    <col min="1776" max="1776" width="4.55833333333333" style="1" customWidth="1"/>
    <col min="1777" max="1777" width="5.10833333333333" style="1" customWidth="1"/>
    <col min="1778" max="1778" width="11" style="1" customWidth="1"/>
    <col min="1779" max="1779" width="10.8833333333333" style="1" customWidth="1"/>
    <col min="1780" max="1782" width="11.4416666666667" style="1" customWidth="1"/>
    <col min="1783" max="1783" width="11.3333333333333" style="1" customWidth="1"/>
    <col min="1784" max="1784" width="12" style="1" customWidth="1"/>
    <col min="1785" max="1785" width="5.10833333333333" style="1" customWidth="1"/>
    <col min="1786" max="1787" width="6.775" style="1" customWidth="1"/>
    <col min="1788" max="1788" width="14.5583333333333" style="1" customWidth="1"/>
    <col min="1789" max="1802" width="10" style="1" customWidth="1"/>
    <col min="1803" max="2026" width="10.1083333333333" style="1"/>
    <col min="2027" max="2027" width="4.55833333333333" style="1" customWidth="1"/>
    <col min="2028" max="2028" width="10.1083333333333" style="1" hidden="1" customWidth="1"/>
    <col min="2029" max="2029" width="24.5583333333333" style="1" customWidth="1"/>
    <col min="2030" max="2030" width="12.3333333333333" style="1" customWidth="1"/>
    <col min="2031" max="2031" width="26.8833333333333" style="1" customWidth="1"/>
    <col min="2032" max="2032" width="4.55833333333333" style="1" customWidth="1"/>
    <col min="2033" max="2033" width="5.10833333333333" style="1" customWidth="1"/>
    <col min="2034" max="2034" width="11" style="1" customWidth="1"/>
    <col min="2035" max="2035" width="10.8833333333333" style="1" customWidth="1"/>
    <col min="2036" max="2038" width="11.4416666666667" style="1" customWidth="1"/>
    <col min="2039" max="2039" width="11.3333333333333" style="1" customWidth="1"/>
    <col min="2040" max="2040" width="12" style="1" customWidth="1"/>
    <col min="2041" max="2041" width="5.10833333333333" style="1" customWidth="1"/>
    <col min="2042" max="2043" width="6.775" style="1" customWidth="1"/>
    <col min="2044" max="2044" width="14.5583333333333" style="1" customWidth="1"/>
    <col min="2045" max="2058" width="10" style="1" customWidth="1"/>
    <col min="2059" max="2282" width="10.1083333333333" style="1"/>
    <col min="2283" max="2283" width="4.55833333333333" style="1" customWidth="1"/>
    <col min="2284" max="2284" width="10.1083333333333" style="1" hidden="1" customWidth="1"/>
    <col min="2285" max="2285" width="24.5583333333333" style="1" customWidth="1"/>
    <col min="2286" max="2286" width="12.3333333333333" style="1" customWidth="1"/>
    <col min="2287" max="2287" width="26.8833333333333" style="1" customWidth="1"/>
    <col min="2288" max="2288" width="4.55833333333333" style="1" customWidth="1"/>
    <col min="2289" max="2289" width="5.10833333333333" style="1" customWidth="1"/>
    <col min="2290" max="2290" width="11" style="1" customWidth="1"/>
    <col min="2291" max="2291" width="10.8833333333333" style="1" customWidth="1"/>
    <col min="2292" max="2294" width="11.4416666666667" style="1" customWidth="1"/>
    <col min="2295" max="2295" width="11.3333333333333" style="1" customWidth="1"/>
    <col min="2296" max="2296" width="12" style="1" customWidth="1"/>
    <col min="2297" max="2297" width="5.10833333333333" style="1" customWidth="1"/>
    <col min="2298" max="2299" width="6.775" style="1" customWidth="1"/>
    <col min="2300" max="2300" width="14.5583333333333" style="1" customWidth="1"/>
    <col min="2301" max="2314" width="10" style="1" customWidth="1"/>
    <col min="2315" max="2538" width="10.1083333333333" style="1"/>
    <col min="2539" max="2539" width="4.55833333333333" style="1" customWidth="1"/>
    <col min="2540" max="2540" width="10.1083333333333" style="1" hidden="1" customWidth="1"/>
    <col min="2541" max="2541" width="24.5583333333333" style="1" customWidth="1"/>
    <col min="2542" max="2542" width="12.3333333333333" style="1" customWidth="1"/>
    <col min="2543" max="2543" width="26.8833333333333" style="1" customWidth="1"/>
    <col min="2544" max="2544" width="4.55833333333333" style="1" customWidth="1"/>
    <col min="2545" max="2545" width="5.10833333333333" style="1" customWidth="1"/>
    <col min="2546" max="2546" width="11" style="1" customWidth="1"/>
    <col min="2547" max="2547" width="10.8833333333333" style="1" customWidth="1"/>
    <col min="2548" max="2550" width="11.4416666666667" style="1" customWidth="1"/>
    <col min="2551" max="2551" width="11.3333333333333" style="1" customWidth="1"/>
    <col min="2552" max="2552" width="12" style="1" customWidth="1"/>
    <col min="2553" max="2553" width="5.10833333333333" style="1" customWidth="1"/>
    <col min="2554" max="2555" width="6.775" style="1" customWidth="1"/>
    <col min="2556" max="2556" width="14.5583333333333" style="1" customWidth="1"/>
    <col min="2557" max="2570" width="10" style="1" customWidth="1"/>
    <col min="2571" max="2794" width="10.1083333333333" style="1"/>
    <col min="2795" max="2795" width="4.55833333333333" style="1" customWidth="1"/>
    <col min="2796" max="2796" width="10.1083333333333" style="1" hidden="1" customWidth="1"/>
    <col min="2797" max="2797" width="24.5583333333333" style="1" customWidth="1"/>
    <col min="2798" max="2798" width="12.3333333333333" style="1" customWidth="1"/>
    <col min="2799" max="2799" width="26.8833333333333" style="1" customWidth="1"/>
    <col min="2800" max="2800" width="4.55833333333333" style="1" customWidth="1"/>
    <col min="2801" max="2801" width="5.10833333333333" style="1" customWidth="1"/>
    <col min="2802" max="2802" width="11" style="1" customWidth="1"/>
    <col min="2803" max="2803" width="10.8833333333333" style="1" customWidth="1"/>
    <col min="2804" max="2806" width="11.4416666666667" style="1" customWidth="1"/>
    <col min="2807" max="2807" width="11.3333333333333" style="1" customWidth="1"/>
    <col min="2808" max="2808" width="12" style="1" customWidth="1"/>
    <col min="2809" max="2809" width="5.10833333333333" style="1" customWidth="1"/>
    <col min="2810" max="2811" width="6.775" style="1" customWidth="1"/>
    <col min="2812" max="2812" width="14.5583333333333" style="1" customWidth="1"/>
    <col min="2813" max="2826" width="10" style="1" customWidth="1"/>
    <col min="2827" max="3050" width="10.1083333333333" style="1"/>
    <col min="3051" max="3051" width="4.55833333333333" style="1" customWidth="1"/>
    <col min="3052" max="3052" width="10.1083333333333" style="1" hidden="1" customWidth="1"/>
    <col min="3053" max="3053" width="24.5583333333333" style="1" customWidth="1"/>
    <col min="3054" max="3054" width="12.3333333333333" style="1" customWidth="1"/>
    <col min="3055" max="3055" width="26.8833333333333" style="1" customWidth="1"/>
    <col min="3056" max="3056" width="4.55833333333333" style="1" customWidth="1"/>
    <col min="3057" max="3057" width="5.10833333333333" style="1" customWidth="1"/>
    <col min="3058" max="3058" width="11" style="1" customWidth="1"/>
    <col min="3059" max="3059" width="10.8833333333333" style="1" customWidth="1"/>
    <col min="3060" max="3062" width="11.4416666666667" style="1" customWidth="1"/>
    <col min="3063" max="3063" width="11.3333333333333" style="1" customWidth="1"/>
    <col min="3064" max="3064" width="12" style="1" customWidth="1"/>
    <col min="3065" max="3065" width="5.10833333333333" style="1" customWidth="1"/>
    <col min="3066" max="3067" width="6.775" style="1" customWidth="1"/>
    <col min="3068" max="3068" width="14.5583333333333" style="1" customWidth="1"/>
    <col min="3069" max="3082" width="10" style="1" customWidth="1"/>
    <col min="3083" max="3306" width="10.1083333333333" style="1"/>
    <col min="3307" max="3307" width="4.55833333333333" style="1" customWidth="1"/>
    <col min="3308" max="3308" width="10.1083333333333" style="1" hidden="1" customWidth="1"/>
    <col min="3309" max="3309" width="24.5583333333333" style="1" customWidth="1"/>
    <col min="3310" max="3310" width="12.3333333333333" style="1" customWidth="1"/>
    <col min="3311" max="3311" width="26.8833333333333" style="1" customWidth="1"/>
    <col min="3312" max="3312" width="4.55833333333333" style="1" customWidth="1"/>
    <col min="3313" max="3313" width="5.10833333333333" style="1" customWidth="1"/>
    <col min="3314" max="3314" width="11" style="1" customWidth="1"/>
    <col min="3315" max="3315" width="10.8833333333333" style="1" customWidth="1"/>
    <col min="3316" max="3318" width="11.4416666666667" style="1" customWidth="1"/>
    <col min="3319" max="3319" width="11.3333333333333" style="1" customWidth="1"/>
    <col min="3320" max="3320" width="12" style="1" customWidth="1"/>
    <col min="3321" max="3321" width="5.10833333333333" style="1" customWidth="1"/>
    <col min="3322" max="3323" width="6.775" style="1" customWidth="1"/>
    <col min="3324" max="3324" width="14.5583333333333" style="1" customWidth="1"/>
    <col min="3325" max="3338" width="10" style="1" customWidth="1"/>
    <col min="3339" max="3562" width="10.1083333333333" style="1"/>
    <col min="3563" max="3563" width="4.55833333333333" style="1" customWidth="1"/>
    <col min="3564" max="3564" width="10.1083333333333" style="1" hidden="1" customWidth="1"/>
    <col min="3565" max="3565" width="24.5583333333333" style="1" customWidth="1"/>
    <col min="3566" max="3566" width="12.3333333333333" style="1" customWidth="1"/>
    <col min="3567" max="3567" width="26.8833333333333" style="1" customWidth="1"/>
    <col min="3568" max="3568" width="4.55833333333333" style="1" customWidth="1"/>
    <col min="3569" max="3569" width="5.10833333333333" style="1" customWidth="1"/>
    <col min="3570" max="3570" width="11" style="1" customWidth="1"/>
    <col min="3571" max="3571" width="10.8833333333333" style="1" customWidth="1"/>
    <col min="3572" max="3574" width="11.4416666666667" style="1" customWidth="1"/>
    <col min="3575" max="3575" width="11.3333333333333" style="1" customWidth="1"/>
    <col min="3576" max="3576" width="12" style="1" customWidth="1"/>
    <col min="3577" max="3577" width="5.10833333333333" style="1" customWidth="1"/>
    <col min="3578" max="3579" width="6.775" style="1" customWidth="1"/>
    <col min="3580" max="3580" width="14.5583333333333" style="1" customWidth="1"/>
    <col min="3581" max="3594" width="10" style="1" customWidth="1"/>
    <col min="3595" max="3818" width="10.1083333333333" style="1"/>
    <col min="3819" max="3819" width="4.55833333333333" style="1" customWidth="1"/>
    <col min="3820" max="3820" width="10.1083333333333" style="1" hidden="1" customWidth="1"/>
    <col min="3821" max="3821" width="24.5583333333333" style="1" customWidth="1"/>
    <col min="3822" max="3822" width="12.3333333333333" style="1" customWidth="1"/>
    <col min="3823" max="3823" width="26.8833333333333" style="1" customWidth="1"/>
    <col min="3824" max="3824" width="4.55833333333333" style="1" customWidth="1"/>
    <col min="3825" max="3825" width="5.10833333333333" style="1" customWidth="1"/>
    <col min="3826" max="3826" width="11" style="1" customWidth="1"/>
    <col min="3827" max="3827" width="10.8833333333333" style="1" customWidth="1"/>
    <col min="3828" max="3830" width="11.4416666666667" style="1" customWidth="1"/>
    <col min="3831" max="3831" width="11.3333333333333" style="1" customWidth="1"/>
    <col min="3832" max="3832" width="12" style="1" customWidth="1"/>
    <col min="3833" max="3833" width="5.10833333333333" style="1" customWidth="1"/>
    <col min="3834" max="3835" width="6.775" style="1" customWidth="1"/>
    <col min="3836" max="3836" width="14.5583333333333" style="1" customWidth="1"/>
    <col min="3837" max="3850" width="10" style="1" customWidth="1"/>
    <col min="3851" max="4074" width="10.1083333333333" style="1"/>
    <col min="4075" max="4075" width="4.55833333333333" style="1" customWidth="1"/>
    <col min="4076" max="4076" width="10.1083333333333" style="1" hidden="1" customWidth="1"/>
    <col min="4077" max="4077" width="24.5583333333333" style="1" customWidth="1"/>
    <col min="4078" max="4078" width="12.3333333333333" style="1" customWidth="1"/>
    <col min="4079" max="4079" width="26.8833333333333" style="1" customWidth="1"/>
    <col min="4080" max="4080" width="4.55833333333333" style="1" customWidth="1"/>
    <col min="4081" max="4081" width="5.10833333333333" style="1" customWidth="1"/>
    <col min="4082" max="4082" width="11" style="1" customWidth="1"/>
    <col min="4083" max="4083" width="10.8833333333333" style="1" customWidth="1"/>
    <col min="4084" max="4086" width="11.4416666666667" style="1" customWidth="1"/>
    <col min="4087" max="4087" width="11.3333333333333" style="1" customWidth="1"/>
    <col min="4088" max="4088" width="12" style="1" customWidth="1"/>
    <col min="4089" max="4089" width="5.10833333333333" style="1" customWidth="1"/>
    <col min="4090" max="4091" width="6.775" style="1" customWidth="1"/>
    <col min="4092" max="4092" width="14.5583333333333" style="1" customWidth="1"/>
    <col min="4093" max="4106" width="10" style="1" customWidth="1"/>
    <col min="4107" max="4330" width="10.1083333333333" style="1"/>
    <col min="4331" max="4331" width="4.55833333333333" style="1" customWidth="1"/>
    <col min="4332" max="4332" width="10.1083333333333" style="1" hidden="1" customWidth="1"/>
    <col min="4333" max="4333" width="24.5583333333333" style="1" customWidth="1"/>
    <col min="4334" max="4334" width="12.3333333333333" style="1" customWidth="1"/>
    <col min="4335" max="4335" width="26.8833333333333" style="1" customWidth="1"/>
    <col min="4336" max="4336" width="4.55833333333333" style="1" customWidth="1"/>
    <col min="4337" max="4337" width="5.10833333333333" style="1" customWidth="1"/>
    <col min="4338" max="4338" width="11" style="1" customWidth="1"/>
    <col min="4339" max="4339" width="10.8833333333333" style="1" customWidth="1"/>
    <col min="4340" max="4342" width="11.4416666666667" style="1" customWidth="1"/>
    <col min="4343" max="4343" width="11.3333333333333" style="1" customWidth="1"/>
    <col min="4344" max="4344" width="12" style="1" customWidth="1"/>
    <col min="4345" max="4345" width="5.10833333333333" style="1" customWidth="1"/>
    <col min="4346" max="4347" width="6.775" style="1" customWidth="1"/>
    <col min="4348" max="4348" width="14.5583333333333" style="1" customWidth="1"/>
    <col min="4349" max="4362" width="10" style="1" customWidth="1"/>
    <col min="4363" max="4586" width="10.1083333333333" style="1"/>
    <col min="4587" max="4587" width="4.55833333333333" style="1" customWidth="1"/>
    <col min="4588" max="4588" width="10.1083333333333" style="1" hidden="1" customWidth="1"/>
    <col min="4589" max="4589" width="24.5583333333333" style="1" customWidth="1"/>
    <col min="4590" max="4590" width="12.3333333333333" style="1" customWidth="1"/>
    <col min="4591" max="4591" width="26.8833333333333" style="1" customWidth="1"/>
    <col min="4592" max="4592" width="4.55833333333333" style="1" customWidth="1"/>
    <col min="4593" max="4593" width="5.10833333333333" style="1" customWidth="1"/>
    <col min="4594" max="4594" width="11" style="1" customWidth="1"/>
    <col min="4595" max="4595" width="10.8833333333333" style="1" customWidth="1"/>
    <col min="4596" max="4598" width="11.4416666666667" style="1" customWidth="1"/>
    <col min="4599" max="4599" width="11.3333333333333" style="1" customWidth="1"/>
    <col min="4600" max="4600" width="12" style="1" customWidth="1"/>
    <col min="4601" max="4601" width="5.10833333333333" style="1" customWidth="1"/>
    <col min="4602" max="4603" width="6.775" style="1" customWidth="1"/>
    <col min="4604" max="4604" width="14.5583333333333" style="1" customWidth="1"/>
    <col min="4605" max="4618" width="10" style="1" customWidth="1"/>
    <col min="4619" max="4842" width="10.1083333333333" style="1"/>
    <col min="4843" max="4843" width="4.55833333333333" style="1" customWidth="1"/>
    <col min="4844" max="4844" width="10.1083333333333" style="1" hidden="1" customWidth="1"/>
    <col min="4845" max="4845" width="24.5583333333333" style="1" customWidth="1"/>
    <col min="4846" max="4846" width="12.3333333333333" style="1" customWidth="1"/>
    <col min="4847" max="4847" width="26.8833333333333" style="1" customWidth="1"/>
    <col min="4848" max="4848" width="4.55833333333333" style="1" customWidth="1"/>
    <col min="4849" max="4849" width="5.10833333333333" style="1" customWidth="1"/>
    <col min="4850" max="4850" width="11" style="1" customWidth="1"/>
    <col min="4851" max="4851" width="10.8833333333333" style="1" customWidth="1"/>
    <col min="4852" max="4854" width="11.4416666666667" style="1" customWidth="1"/>
    <col min="4855" max="4855" width="11.3333333333333" style="1" customWidth="1"/>
    <col min="4856" max="4856" width="12" style="1" customWidth="1"/>
    <col min="4857" max="4857" width="5.10833333333333" style="1" customWidth="1"/>
    <col min="4858" max="4859" width="6.775" style="1" customWidth="1"/>
    <col min="4860" max="4860" width="14.5583333333333" style="1" customWidth="1"/>
    <col min="4861" max="4874" width="10" style="1" customWidth="1"/>
    <col min="4875" max="5098" width="10.1083333333333" style="1"/>
    <col min="5099" max="5099" width="4.55833333333333" style="1" customWidth="1"/>
    <col min="5100" max="5100" width="10.1083333333333" style="1" hidden="1" customWidth="1"/>
    <col min="5101" max="5101" width="24.5583333333333" style="1" customWidth="1"/>
    <col min="5102" max="5102" width="12.3333333333333" style="1" customWidth="1"/>
    <col min="5103" max="5103" width="26.8833333333333" style="1" customWidth="1"/>
    <col min="5104" max="5104" width="4.55833333333333" style="1" customWidth="1"/>
    <col min="5105" max="5105" width="5.10833333333333" style="1" customWidth="1"/>
    <col min="5106" max="5106" width="11" style="1" customWidth="1"/>
    <col min="5107" max="5107" width="10.8833333333333" style="1" customWidth="1"/>
    <col min="5108" max="5110" width="11.4416666666667" style="1" customWidth="1"/>
    <col min="5111" max="5111" width="11.3333333333333" style="1" customWidth="1"/>
    <col min="5112" max="5112" width="12" style="1" customWidth="1"/>
    <col min="5113" max="5113" width="5.10833333333333" style="1" customWidth="1"/>
    <col min="5114" max="5115" width="6.775" style="1" customWidth="1"/>
    <col min="5116" max="5116" width="14.5583333333333" style="1" customWidth="1"/>
    <col min="5117" max="5130" width="10" style="1" customWidth="1"/>
    <col min="5131" max="5354" width="10.1083333333333" style="1"/>
    <col min="5355" max="5355" width="4.55833333333333" style="1" customWidth="1"/>
    <col min="5356" max="5356" width="10.1083333333333" style="1" hidden="1" customWidth="1"/>
    <col min="5357" max="5357" width="24.5583333333333" style="1" customWidth="1"/>
    <col min="5358" max="5358" width="12.3333333333333" style="1" customWidth="1"/>
    <col min="5359" max="5359" width="26.8833333333333" style="1" customWidth="1"/>
    <col min="5360" max="5360" width="4.55833333333333" style="1" customWidth="1"/>
    <col min="5361" max="5361" width="5.10833333333333" style="1" customWidth="1"/>
    <col min="5362" max="5362" width="11" style="1" customWidth="1"/>
    <col min="5363" max="5363" width="10.8833333333333" style="1" customWidth="1"/>
    <col min="5364" max="5366" width="11.4416666666667" style="1" customWidth="1"/>
    <col min="5367" max="5367" width="11.3333333333333" style="1" customWidth="1"/>
    <col min="5368" max="5368" width="12" style="1" customWidth="1"/>
    <col min="5369" max="5369" width="5.10833333333333" style="1" customWidth="1"/>
    <col min="5370" max="5371" width="6.775" style="1" customWidth="1"/>
    <col min="5372" max="5372" width="14.5583333333333" style="1" customWidth="1"/>
    <col min="5373" max="5386" width="10" style="1" customWidth="1"/>
    <col min="5387" max="5610" width="10.1083333333333" style="1"/>
    <col min="5611" max="5611" width="4.55833333333333" style="1" customWidth="1"/>
    <col min="5612" max="5612" width="10.1083333333333" style="1" hidden="1" customWidth="1"/>
    <col min="5613" max="5613" width="24.5583333333333" style="1" customWidth="1"/>
    <col min="5614" max="5614" width="12.3333333333333" style="1" customWidth="1"/>
    <col min="5615" max="5615" width="26.8833333333333" style="1" customWidth="1"/>
    <col min="5616" max="5616" width="4.55833333333333" style="1" customWidth="1"/>
    <col min="5617" max="5617" width="5.10833333333333" style="1" customWidth="1"/>
    <col min="5618" max="5618" width="11" style="1" customWidth="1"/>
    <col min="5619" max="5619" width="10.8833333333333" style="1" customWidth="1"/>
    <col min="5620" max="5622" width="11.4416666666667" style="1" customWidth="1"/>
    <col min="5623" max="5623" width="11.3333333333333" style="1" customWidth="1"/>
    <col min="5624" max="5624" width="12" style="1" customWidth="1"/>
    <col min="5625" max="5625" width="5.10833333333333" style="1" customWidth="1"/>
    <col min="5626" max="5627" width="6.775" style="1" customWidth="1"/>
    <col min="5628" max="5628" width="14.5583333333333" style="1" customWidth="1"/>
    <col min="5629" max="5642" width="10" style="1" customWidth="1"/>
    <col min="5643" max="5866" width="10.1083333333333" style="1"/>
    <col min="5867" max="5867" width="4.55833333333333" style="1" customWidth="1"/>
    <col min="5868" max="5868" width="10.1083333333333" style="1" hidden="1" customWidth="1"/>
    <col min="5869" max="5869" width="24.5583333333333" style="1" customWidth="1"/>
    <col min="5870" max="5870" width="12.3333333333333" style="1" customWidth="1"/>
    <col min="5871" max="5871" width="26.8833333333333" style="1" customWidth="1"/>
    <col min="5872" max="5872" width="4.55833333333333" style="1" customWidth="1"/>
    <col min="5873" max="5873" width="5.10833333333333" style="1" customWidth="1"/>
    <col min="5874" max="5874" width="11" style="1" customWidth="1"/>
    <col min="5875" max="5875" width="10.8833333333333" style="1" customWidth="1"/>
    <col min="5876" max="5878" width="11.4416666666667" style="1" customWidth="1"/>
    <col min="5879" max="5879" width="11.3333333333333" style="1" customWidth="1"/>
    <col min="5880" max="5880" width="12" style="1" customWidth="1"/>
    <col min="5881" max="5881" width="5.10833333333333" style="1" customWidth="1"/>
    <col min="5882" max="5883" width="6.775" style="1" customWidth="1"/>
    <col min="5884" max="5884" width="14.5583333333333" style="1" customWidth="1"/>
    <col min="5885" max="5898" width="10" style="1" customWidth="1"/>
    <col min="5899" max="6122" width="10.1083333333333" style="1"/>
    <col min="6123" max="6123" width="4.55833333333333" style="1" customWidth="1"/>
    <col min="6124" max="6124" width="10.1083333333333" style="1" hidden="1" customWidth="1"/>
    <col min="6125" max="6125" width="24.5583333333333" style="1" customWidth="1"/>
    <col min="6126" max="6126" width="12.3333333333333" style="1" customWidth="1"/>
    <col min="6127" max="6127" width="26.8833333333333" style="1" customWidth="1"/>
    <col min="6128" max="6128" width="4.55833333333333" style="1" customWidth="1"/>
    <col min="6129" max="6129" width="5.10833333333333" style="1" customWidth="1"/>
    <col min="6130" max="6130" width="11" style="1" customWidth="1"/>
    <col min="6131" max="6131" width="10.8833333333333" style="1" customWidth="1"/>
    <col min="6132" max="6134" width="11.4416666666667" style="1" customWidth="1"/>
    <col min="6135" max="6135" width="11.3333333333333" style="1" customWidth="1"/>
    <col min="6136" max="6136" width="12" style="1" customWidth="1"/>
    <col min="6137" max="6137" width="5.10833333333333" style="1" customWidth="1"/>
    <col min="6138" max="6139" width="6.775" style="1" customWidth="1"/>
    <col min="6140" max="6140" width="14.5583333333333" style="1" customWidth="1"/>
    <col min="6141" max="6154" width="10" style="1" customWidth="1"/>
    <col min="6155" max="6378" width="10.1083333333333" style="1"/>
    <col min="6379" max="6379" width="4.55833333333333" style="1" customWidth="1"/>
    <col min="6380" max="6380" width="10.1083333333333" style="1" hidden="1" customWidth="1"/>
    <col min="6381" max="6381" width="24.5583333333333" style="1" customWidth="1"/>
    <col min="6382" max="6382" width="12.3333333333333" style="1" customWidth="1"/>
    <col min="6383" max="6383" width="26.8833333333333" style="1" customWidth="1"/>
    <col min="6384" max="6384" width="4.55833333333333" style="1" customWidth="1"/>
    <col min="6385" max="6385" width="5.10833333333333" style="1" customWidth="1"/>
    <col min="6386" max="6386" width="11" style="1" customWidth="1"/>
    <col min="6387" max="6387" width="10.8833333333333" style="1" customWidth="1"/>
    <col min="6388" max="6390" width="11.4416666666667" style="1" customWidth="1"/>
    <col min="6391" max="6391" width="11.3333333333333" style="1" customWidth="1"/>
    <col min="6392" max="6392" width="12" style="1" customWidth="1"/>
    <col min="6393" max="6393" width="5.10833333333333" style="1" customWidth="1"/>
    <col min="6394" max="6395" width="6.775" style="1" customWidth="1"/>
    <col min="6396" max="6396" width="14.5583333333333" style="1" customWidth="1"/>
    <col min="6397" max="6410" width="10" style="1" customWidth="1"/>
    <col min="6411" max="6634" width="10.1083333333333" style="1"/>
    <col min="6635" max="6635" width="4.55833333333333" style="1" customWidth="1"/>
    <col min="6636" max="6636" width="10.1083333333333" style="1" hidden="1" customWidth="1"/>
    <col min="6637" max="6637" width="24.5583333333333" style="1" customWidth="1"/>
    <col min="6638" max="6638" width="12.3333333333333" style="1" customWidth="1"/>
    <col min="6639" max="6639" width="26.8833333333333" style="1" customWidth="1"/>
    <col min="6640" max="6640" width="4.55833333333333" style="1" customWidth="1"/>
    <col min="6641" max="6641" width="5.10833333333333" style="1" customWidth="1"/>
    <col min="6642" max="6642" width="11" style="1" customWidth="1"/>
    <col min="6643" max="6643" width="10.8833333333333" style="1" customWidth="1"/>
    <col min="6644" max="6646" width="11.4416666666667" style="1" customWidth="1"/>
    <col min="6647" max="6647" width="11.3333333333333" style="1" customWidth="1"/>
    <col min="6648" max="6648" width="12" style="1" customWidth="1"/>
    <col min="6649" max="6649" width="5.10833333333333" style="1" customWidth="1"/>
    <col min="6650" max="6651" width="6.775" style="1" customWidth="1"/>
    <col min="6652" max="6652" width="14.5583333333333" style="1" customWidth="1"/>
    <col min="6653" max="6666" width="10" style="1" customWidth="1"/>
    <col min="6667" max="6890" width="10.1083333333333" style="1"/>
    <col min="6891" max="6891" width="4.55833333333333" style="1" customWidth="1"/>
    <col min="6892" max="6892" width="10.1083333333333" style="1" hidden="1" customWidth="1"/>
    <col min="6893" max="6893" width="24.5583333333333" style="1" customWidth="1"/>
    <col min="6894" max="6894" width="12.3333333333333" style="1" customWidth="1"/>
    <col min="6895" max="6895" width="26.8833333333333" style="1" customWidth="1"/>
    <col min="6896" max="6896" width="4.55833333333333" style="1" customWidth="1"/>
    <col min="6897" max="6897" width="5.10833333333333" style="1" customWidth="1"/>
    <col min="6898" max="6898" width="11" style="1" customWidth="1"/>
    <col min="6899" max="6899" width="10.8833333333333" style="1" customWidth="1"/>
    <col min="6900" max="6902" width="11.4416666666667" style="1" customWidth="1"/>
    <col min="6903" max="6903" width="11.3333333333333" style="1" customWidth="1"/>
    <col min="6904" max="6904" width="12" style="1" customWidth="1"/>
    <col min="6905" max="6905" width="5.10833333333333" style="1" customWidth="1"/>
    <col min="6906" max="6907" width="6.775" style="1" customWidth="1"/>
    <col min="6908" max="6908" width="14.5583333333333" style="1" customWidth="1"/>
    <col min="6909" max="6922" width="10" style="1" customWidth="1"/>
    <col min="6923" max="7146" width="10.1083333333333" style="1"/>
    <col min="7147" max="7147" width="4.55833333333333" style="1" customWidth="1"/>
    <col min="7148" max="7148" width="10.1083333333333" style="1" hidden="1" customWidth="1"/>
    <col min="7149" max="7149" width="24.5583333333333" style="1" customWidth="1"/>
    <col min="7150" max="7150" width="12.3333333333333" style="1" customWidth="1"/>
    <col min="7151" max="7151" width="26.8833333333333" style="1" customWidth="1"/>
    <col min="7152" max="7152" width="4.55833333333333" style="1" customWidth="1"/>
    <col min="7153" max="7153" width="5.10833333333333" style="1" customWidth="1"/>
    <col min="7154" max="7154" width="11" style="1" customWidth="1"/>
    <col min="7155" max="7155" width="10.8833333333333" style="1" customWidth="1"/>
    <col min="7156" max="7158" width="11.4416666666667" style="1" customWidth="1"/>
    <col min="7159" max="7159" width="11.3333333333333" style="1" customWidth="1"/>
    <col min="7160" max="7160" width="12" style="1" customWidth="1"/>
    <col min="7161" max="7161" width="5.10833333333333" style="1" customWidth="1"/>
    <col min="7162" max="7163" width="6.775" style="1" customWidth="1"/>
    <col min="7164" max="7164" width="14.5583333333333" style="1" customWidth="1"/>
    <col min="7165" max="7178" width="10" style="1" customWidth="1"/>
    <col min="7179" max="7402" width="10.1083333333333" style="1"/>
    <col min="7403" max="7403" width="4.55833333333333" style="1" customWidth="1"/>
    <col min="7404" max="7404" width="10.1083333333333" style="1" hidden="1" customWidth="1"/>
    <col min="7405" max="7405" width="24.5583333333333" style="1" customWidth="1"/>
    <col min="7406" max="7406" width="12.3333333333333" style="1" customWidth="1"/>
    <col min="7407" max="7407" width="26.8833333333333" style="1" customWidth="1"/>
    <col min="7408" max="7408" width="4.55833333333333" style="1" customWidth="1"/>
    <col min="7409" max="7409" width="5.10833333333333" style="1" customWidth="1"/>
    <col min="7410" max="7410" width="11" style="1" customWidth="1"/>
    <col min="7411" max="7411" width="10.8833333333333" style="1" customWidth="1"/>
    <col min="7412" max="7414" width="11.4416666666667" style="1" customWidth="1"/>
    <col min="7415" max="7415" width="11.3333333333333" style="1" customWidth="1"/>
    <col min="7416" max="7416" width="12" style="1" customWidth="1"/>
    <col min="7417" max="7417" width="5.10833333333333" style="1" customWidth="1"/>
    <col min="7418" max="7419" width="6.775" style="1" customWidth="1"/>
    <col min="7420" max="7420" width="14.5583333333333" style="1" customWidth="1"/>
    <col min="7421" max="7434" width="10" style="1" customWidth="1"/>
    <col min="7435" max="7658" width="10.1083333333333" style="1"/>
    <col min="7659" max="7659" width="4.55833333333333" style="1" customWidth="1"/>
    <col min="7660" max="7660" width="10.1083333333333" style="1" hidden="1" customWidth="1"/>
    <col min="7661" max="7661" width="24.5583333333333" style="1" customWidth="1"/>
    <col min="7662" max="7662" width="12.3333333333333" style="1" customWidth="1"/>
    <col min="7663" max="7663" width="26.8833333333333" style="1" customWidth="1"/>
    <col min="7664" max="7664" width="4.55833333333333" style="1" customWidth="1"/>
    <col min="7665" max="7665" width="5.10833333333333" style="1" customWidth="1"/>
    <col min="7666" max="7666" width="11" style="1" customWidth="1"/>
    <col min="7667" max="7667" width="10.8833333333333" style="1" customWidth="1"/>
    <col min="7668" max="7670" width="11.4416666666667" style="1" customWidth="1"/>
    <col min="7671" max="7671" width="11.3333333333333" style="1" customWidth="1"/>
    <col min="7672" max="7672" width="12" style="1" customWidth="1"/>
    <col min="7673" max="7673" width="5.10833333333333" style="1" customWidth="1"/>
    <col min="7674" max="7675" width="6.775" style="1" customWidth="1"/>
    <col min="7676" max="7676" width="14.5583333333333" style="1" customWidth="1"/>
    <col min="7677" max="7690" width="10" style="1" customWidth="1"/>
    <col min="7691" max="7914" width="10.1083333333333" style="1"/>
    <col min="7915" max="7915" width="4.55833333333333" style="1" customWidth="1"/>
    <col min="7916" max="7916" width="10.1083333333333" style="1" hidden="1" customWidth="1"/>
    <col min="7917" max="7917" width="24.5583333333333" style="1" customWidth="1"/>
    <col min="7918" max="7918" width="12.3333333333333" style="1" customWidth="1"/>
    <col min="7919" max="7919" width="26.8833333333333" style="1" customWidth="1"/>
    <col min="7920" max="7920" width="4.55833333333333" style="1" customWidth="1"/>
    <col min="7921" max="7921" width="5.10833333333333" style="1" customWidth="1"/>
    <col min="7922" max="7922" width="11" style="1" customWidth="1"/>
    <col min="7923" max="7923" width="10.8833333333333" style="1" customWidth="1"/>
    <col min="7924" max="7926" width="11.4416666666667" style="1" customWidth="1"/>
    <col min="7927" max="7927" width="11.3333333333333" style="1" customWidth="1"/>
    <col min="7928" max="7928" width="12" style="1" customWidth="1"/>
    <col min="7929" max="7929" width="5.10833333333333" style="1" customWidth="1"/>
    <col min="7930" max="7931" width="6.775" style="1" customWidth="1"/>
    <col min="7932" max="7932" width="14.5583333333333" style="1" customWidth="1"/>
    <col min="7933" max="7946" width="10" style="1" customWidth="1"/>
    <col min="7947" max="8170" width="10.1083333333333" style="1"/>
    <col min="8171" max="8171" width="4.55833333333333" style="1" customWidth="1"/>
    <col min="8172" max="8172" width="10.1083333333333" style="1" hidden="1" customWidth="1"/>
    <col min="8173" max="8173" width="24.5583333333333" style="1" customWidth="1"/>
    <col min="8174" max="8174" width="12.3333333333333" style="1" customWidth="1"/>
    <col min="8175" max="8175" width="26.8833333333333" style="1" customWidth="1"/>
    <col min="8176" max="8176" width="4.55833333333333" style="1" customWidth="1"/>
    <col min="8177" max="8177" width="5.10833333333333" style="1" customWidth="1"/>
    <col min="8178" max="8178" width="11" style="1" customWidth="1"/>
    <col min="8179" max="8179" width="10.8833333333333" style="1" customWidth="1"/>
    <col min="8180" max="8182" width="11.4416666666667" style="1" customWidth="1"/>
    <col min="8183" max="8183" width="11.3333333333333" style="1" customWidth="1"/>
    <col min="8184" max="8184" width="12" style="1" customWidth="1"/>
    <col min="8185" max="8185" width="5.10833333333333" style="1" customWidth="1"/>
    <col min="8186" max="8187" width="6.775" style="1" customWidth="1"/>
    <col min="8188" max="8188" width="14.5583333333333" style="1" customWidth="1"/>
    <col min="8189" max="8202" width="10" style="1" customWidth="1"/>
    <col min="8203" max="8426" width="10.1083333333333" style="1"/>
    <col min="8427" max="8427" width="4.55833333333333" style="1" customWidth="1"/>
    <col min="8428" max="8428" width="10.1083333333333" style="1" hidden="1" customWidth="1"/>
    <col min="8429" max="8429" width="24.5583333333333" style="1" customWidth="1"/>
    <col min="8430" max="8430" width="12.3333333333333" style="1" customWidth="1"/>
    <col min="8431" max="8431" width="26.8833333333333" style="1" customWidth="1"/>
    <col min="8432" max="8432" width="4.55833333333333" style="1" customWidth="1"/>
    <col min="8433" max="8433" width="5.10833333333333" style="1" customWidth="1"/>
    <col min="8434" max="8434" width="11" style="1" customWidth="1"/>
    <col min="8435" max="8435" width="10.8833333333333" style="1" customWidth="1"/>
    <col min="8436" max="8438" width="11.4416666666667" style="1" customWidth="1"/>
    <col min="8439" max="8439" width="11.3333333333333" style="1" customWidth="1"/>
    <col min="8440" max="8440" width="12" style="1" customWidth="1"/>
    <col min="8441" max="8441" width="5.10833333333333" style="1" customWidth="1"/>
    <col min="8442" max="8443" width="6.775" style="1" customWidth="1"/>
    <col min="8444" max="8444" width="14.5583333333333" style="1" customWidth="1"/>
    <col min="8445" max="8458" width="10" style="1" customWidth="1"/>
    <col min="8459" max="8682" width="10.1083333333333" style="1"/>
    <col min="8683" max="8683" width="4.55833333333333" style="1" customWidth="1"/>
    <col min="8684" max="8684" width="10.1083333333333" style="1" hidden="1" customWidth="1"/>
    <col min="8685" max="8685" width="24.5583333333333" style="1" customWidth="1"/>
    <col min="8686" max="8686" width="12.3333333333333" style="1" customWidth="1"/>
    <col min="8687" max="8687" width="26.8833333333333" style="1" customWidth="1"/>
    <col min="8688" max="8688" width="4.55833333333333" style="1" customWidth="1"/>
    <col min="8689" max="8689" width="5.10833333333333" style="1" customWidth="1"/>
    <col min="8690" max="8690" width="11" style="1" customWidth="1"/>
    <col min="8691" max="8691" width="10.8833333333333" style="1" customWidth="1"/>
    <col min="8692" max="8694" width="11.4416666666667" style="1" customWidth="1"/>
    <col min="8695" max="8695" width="11.3333333333333" style="1" customWidth="1"/>
    <col min="8696" max="8696" width="12" style="1" customWidth="1"/>
    <col min="8697" max="8697" width="5.10833333333333" style="1" customWidth="1"/>
    <col min="8698" max="8699" width="6.775" style="1" customWidth="1"/>
    <col min="8700" max="8700" width="14.5583333333333" style="1" customWidth="1"/>
    <col min="8701" max="8714" width="10" style="1" customWidth="1"/>
    <col min="8715" max="8938" width="10.1083333333333" style="1"/>
    <col min="8939" max="8939" width="4.55833333333333" style="1" customWidth="1"/>
    <col min="8940" max="8940" width="10.1083333333333" style="1" hidden="1" customWidth="1"/>
    <col min="8941" max="8941" width="24.5583333333333" style="1" customWidth="1"/>
    <col min="8942" max="8942" width="12.3333333333333" style="1" customWidth="1"/>
    <col min="8943" max="8943" width="26.8833333333333" style="1" customWidth="1"/>
    <col min="8944" max="8944" width="4.55833333333333" style="1" customWidth="1"/>
    <col min="8945" max="8945" width="5.10833333333333" style="1" customWidth="1"/>
    <col min="8946" max="8946" width="11" style="1" customWidth="1"/>
    <col min="8947" max="8947" width="10.8833333333333" style="1" customWidth="1"/>
    <col min="8948" max="8950" width="11.4416666666667" style="1" customWidth="1"/>
    <col min="8951" max="8951" width="11.3333333333333" style="1" customWidth="1"/>
    <col min="8952" max="8952" width="12" style="1" customWidth="1"/>
    <col min="8953" max="8953" width="5.10833333333333" style="1" customWidth="1"/>
    <col min="8954" max="8955" width="6.775" style="1" customWidth="1"/>
    <col min="8956" max="8956" width="14.5583333333333" style="1" customWidth="1"/>
    <col min="8957" max="8970" width="10" style="1" customWidth="1"/>
    <col min="8971" max="9194" width="10.1083333333333" style="1"/>
    <col min="9195" max="9195" width="4.55833333333333" style="1" customWidth="1"/>
    <col min="9196" max="9196" width="10.1083333333333" style="1" hidden="1" customWidth="1"/>
    <col min="9197" max="9197" width="24.5583333333333" style="1" customWidth="1"/>
    <col min="9198" max="9198" width="12.3333333333333" style="1" customWidth="1"/>
    <col min="9199" max="9199" width="26.8833333333333" style="1" customWidth="1"/>
    <col min="9200" max="9200" width="4.55833333333333" style="1" customWidth="1"/>
    <col min="9201" max="9201" width="5.10833333333333" style="1" customWidth="1"/>
    <col min="9202" max="9202" width="11" style="1" customWidth="1"/>
    <col min="9203" max="9203" width="10.8833333333333" style="1" customWidth="1"/>
    <col min="9204" max="9206" width="11.4416666666667" style="1" customWidth="1"/>
    <col min="9207" max="9207" width="11.3333333333333" style="1" customWidth="1"/>
    <col min="9208" max="9208" width="12" style="1" customWidth="1"/>
    <col min="9209" max="9209" width="5.10833333333333" style="1" customWidth="1"/>
    <col min="9210" max="9211" width="6.775" style="1" customWidth="1"/>
    <col min="9212" max="9212" width="14.5583333333333" style="1" customWidth="1"/>
    <col min="9213" max="9226" width="10" style="1" customWidth="1"/>
    <col min="9227" max="9450" width="10.1083333333333" style="1"/>
    <col min="9451" max="9451" width="4.55833333333333" style="1" customWidth="1"/>
    <col min="9452" max="9452" width="10.1083333333333" style="1" hidden="1" customWidth="1"/>
    <col min="9453" max="9453" width="24.5583333333333" style="1" customWidth="1"/>
    <col min="9454" max="9454" width="12.3333333333333" style="1" customWidth="1"/>
    <col min="9455" max="9455" width="26.8833333333333" style="1" customWidth="1"/>
    <col min="9456" max="9456" width="4.55833333333333" style="1" customWidth="1"/>
    <col min="9457" max="9457" width="5.10833333333333" style="1" customWidth="1"/>
    <col min="9458" max="9458" width="11" style="1" customWidth="1"/>
    <col min="9459" max="9459" width="10.8833333333333" style="1" customWidth="1"/>
    <col min="9460" max="9462" width="11.4416666666667" style="1" customWidth="1"/>
    <col min="9463" max="9463" width="11.3333333333333" style="1" customWidth="1"/>
    <col min="9464" max="9464" width="12" style="1" customWidth="1"/>
    <col min="9465" max="9465" width="5.10833333333333" style="1" customWidth="1"/>
    <col min="9466" max="9467" width="6.775" style="1" customWidth="1"/>
    <col min="9468" max="9468" width="14.5583333333333" style="1" customWidth="1"/>
    <col min="9469" max="9482" width="10" style="1" customWidth="1"/>
    <col min="9483" max="9706" width="10.1083333333333" style="1"/>
    <col min="9707" max="9707" width="4.55833333333333" style="1" customWidth="1"/>
    <col min="9708" max="9708" width="10.1083333333333" style="1" hidden="1" customWidth="1"/>
    <col min="9709" max="9709" width="24.5583333333333" style="1" customWidth="1"/>
    <col min="9710" max="9710" width="12.3333333333333" style="1" customWidth="1"/>
    <col min="9711" max="9711" width="26.8833333333333" style="1" customWidth="1"/>
    <col min="9712" max="9712" width="4.55833333333333" style="1" customWidth="1"/>
    <col min="9713" max="9713" width="5.10833333333333" style="1" customWidth="1"/>
    <col min="9714" max="9714" width="11" style="1" customWidth="1"/>
    <col min="9715" max="9715" width="10.8833333333333" style="1" customWidth="1"/>
    <col min="9716" max="9718" width="11.4416666666667" style="1" customWidth="1"/>
    <col min="9719" max="9719" width="11.3333333333333" style="1" customWidth="1"/>
    <col min="9720" max="9720" width="12" style="1" customWidth="1"/>
    <col min="9721" max="9721" width="5.10833333333333" style="1" customWidth="1"/>
    <col min="9722" max="9723" width="6.775" style="1" customWidth="1"/>
    <col min="9724" max="9724" width="14.5583333333333" style="1" customWidth="1"/>
    <col min="9725" max="9738" width="10" style="1" customWidth="1"/>
    <col min="9739" max="9962" width="10.1083333333333" style="1"/>
    <col min="9963" max="9963" width="4.55833333333333" style="1" customWidth="1"/>
    <col min="9964" max="9964" width="10.1083333333333" style="1" hidden="1" customWidth="1"/>
    <col min="9965" max="9965" width="24.5583333333333" style="1" customWidth="1"/>
    <col min="9966" max="9966" width="12.3333333333333" style="1" customWidth="1"/>
    <col min="9967" max="9967" width="26.8833333333333" style="1" customWidth="1"/>
    <col min="9968" max="9968" width="4.55833333333333" style="1" customWidth="1"/>
    <col min="9969" max="9969" width="5.10833333333333" style="1" customWidth="1"/>
    <col min="9970" max="9970" width="11" style="1" customWidth="1"/>
    <col min="9971" max="9971" width="10.8833333333333" style="1" customWidth="1"/>
    <col min="9972" max="9974" width="11.4416666666667" style="1" customWidth="1"/>
    <col min="9975" max="9975" width="11.3333333333333" style="1" customWidth="1"/>
    <col min="9976" max="9976" width="12" style="1" customWidth="1"/>
    <col min="9977" max="9977" width="5.10833333333333" style="1" customWidth="1"/>
    <col min="9978" max="9979" width="6.775" style="1" customWidth="1"/>
    <col min="9980" max="9980" width="14.5583333333333" style="1" customWidth="1"/>
    <col min="9981" max="9994" width="10" style="1" customWidth="1"/>
    <col min="9995" max="10218" width="10.1083333333333" style="1"/>
    <col min="10219" max="10219" width="4.55833333333333" style="1" customWidth="1"/>
    <col min="10220" max="10220" width="10.1083333333333" style="1" hidden="1" customWidth="1"/>
    <col min="10221" max="10221" width="24.5583333333333" style="1" customWidth="1"/>
    <col min="10222" max="10222" width="12.3333333333333" style="1" customWidth="1"/>
    <col min="10223" max="10223" width="26.8833333333333" style="1" customWidth="1"/>
    <col min="10224" max="10224" width="4.55833333333333" style="1" customWidth="1"/>
    <col min="10225" max="10225" width="5.10833333333333" style="1" customWidth="1"/>
    <col min="10226" max="10226" width="11" style="1" customWidth="1"/>
    <col min="10227" max="10227" width="10.8833333333333" style="1" customWidth="1"/>
    <col min="10228" max="10230" width="11.4416666666667" style="1" customWidth="1"/>
    <col min="10231" max="10231" width="11.3333333333333" style="1" customWidth="1"/>
    <col min="10232" max="10232" width="12" style="1" customWidth="1"/>
    <col min="10233" max="10233" width="5.10833333333333" style="1" customWidth="1"/>
    <col min="10234" max="10235" width="6.775" style="1" customWidth="1"/>
    <col min="10236" max="10236" width="14.5583333333333" style="1" customWidth="1"/>
    <col min="10237" max="10250" width="10" style="1" customWidth="1"/>
    <col min="10251" max="10474" width="10.1083333333333" style="1"/>
    <col min="10475" max="10475" width="4.55833333333333" style="1" customWidth="1"/>
    <col min="10476" max="10476" width="10.1083333333333" style="1" hidden="1" customWidth="1"/>
    <col min="10477" max="10477" width="24.5583333333333" style="1" customWidth="1"/>
    <col min="10478" max="10478" width="12.3333333333333" style="1" customWidth="1"/>
    <col min="10479" max="10479" width="26.8833333333333" style="1" customWidth="1"/>
    <col min="10480" max="10480" width="4.55833333333333" style="1" customWidth="1"/>
    <col min="10481" max="10481" width="5.10833333333333" style="1" customWidth="1"/>
    <col min="10482" max="10482" width="11" style="1" customWidth="1"/>
    <col min="10483" max="10483" width="10.8833333333333" style="1" customWidth="1"/>
    <col min="10484" max="10486" width="11.4416666666667" style="1" customWidth="1"/>
    <col min="10487" max="10487" width="11.3333333333333" style="1" customWidth="1"/>
    <col min="10488" max="10488" width="12" style="1" customWidth="1"/>
    <col min="10489" max="10489" width="5.10833333333333" style="1" customWidth="1"/>
    <col min="10490" max="10491" width="6.775" style="1" customWidth="1"/>
    <col min="10492" max="10492" width="14.5583333333333" style="1" customWidth="1"/>
    <col min="10493" max="10506" width="10" style="1" customWidth="1"/>
    <col min="10507" max="10730" width="10.1083333333333" style="1"/>
    <col min="10731" max="10731" width="4.55833333333333" style="1" customWidth="1"/>
    <col min="10732" max="10732" width="10.1083333333333" style="1" hidden="1" customWidth="1"/>
    <col min="10733" max="10733" width="24.5583333333333" style="1" customWidth="1"/>
    <col min="10734" max="10734" width="12.3333333333333" style="1" customWidth="1"/>
    <col min="10735" max="10735" width="26.8833333333333" style="1" customWidth="1"/>
    <col min="10736" max="10736" width="4.55833333333333" style="1" customWidth="1"/>
    <col min="10737" max="10737" width="5.10833333333333" style="1" customWidth="1"/>
    <col min="10738" max="10738" width="11" style="1" customWidth="1"/>
    <col min="10739" max="10739" width="10.8833333333333" style="1" customWidth="1"/>
    <col min="10740" max="10742" width="11.4416666666667" style="1" customWidth="1"/>
    <col min="10743" max="10743" width="11.3333333333333" style="1" customWidth="1"/>
    <col min="10744" max="10744" width="12" style="1" customWidth="1"/>
    <col min="10745" max="10745" width="5.10833333333333" style="1" customWidth="1"/>
    <col min="10746" max="10747" width="6.775" style="1" customWidth="1"/>
    <col min="10748" max="10748" width="14.5583333333333" style="1" customWidth="1"/>
    <col min="10749" max="10762" width="10" style="1" customWidth="1"/>
    <col min="10763" max="10986" width="10.1083333333333" style="1"/>
    <col min="10987" max="10987" width="4.55833333333333" style="1" customWidth="1"/>
    <col min="10988" max="10988" width="10.1083333333333" style="1" hidden="1" customWidth="1"/>
    <col min="10989" max="10989" width="24.5583333333333" style="1" customWidth="1"/>
    <col min="10990" max="10990" width="12.3333333333333" style="1" customWidth="1"/>
    <col min="10991" max="10991" width="26.8833333333333" style="1" customWidth="1"/>
    <col min="10992" max="10992" width="4.55833333333333" style="1" customWidth="1"/>
    <col min="10993" max="10993" width="5.10833333333333" style="1" customWidth="1"/>
    <col min="10994" max="10994" width="11" style="1" customWidth="1"/>
    <col min="10995" max="10995" width="10.8833333333333" style="1" customWidth="1"/>
    <col min="10996" max="10998" width="11.4416666666667" style="1" customWidth="1"/>
    <col min="10999" max="10999" width="11.3333333333333" style="1" customWidth="1"/>
    <col min="11000" max="11000" width="12" style="1" customWidth="1"/>
    <col min="11001" max="11001" width="5.10833333333333" style="1" customWidth="1"/>
    <col min="11002" max="11003" width="6.775" style="1" customWidth="1"/>
    <col min="11004" max="11004" width="14.5583333333333" style="1" customWidth="1"/>
    <col min="11005" max="11018" width="10" style="1" customWidth="1"/>
    <col min="11019" max="11242" width="10.1083333333333" style="1"/>
    <col min="11243" max="11243" width="4.55833333333333" style="1" customWidth="1"/>
    <col min="11244" max="11244" width="10.1083333333333" style="1" hidden="1" customWidth="1"/>
    <col min="11245" max="11245" width="24.5583333333333" style="1" customWidth="1"/>
    <col min="11246" max="11246" width="12.3333333333333" style="1" customWidth="1"/>
    <col min="11247" max="11247" width="26.8833333333333" style="1" customWidth="1"/>
    <col min="11248" max="11248" width="4.55833333333333" style="1" customWidth="1"/>
    <col min="11249" max="11249" width="5.10833333333333" style="1" customWidth="1"/>
    <col min="11250" max="11250" width="11" style="1" customWidth="1"/>
    <col min="11251" max="11251" width="10.8833333333333" style="1" customWidth="1"/>
    <col min="11252" max="11254" width="11.4416666666667" style="1" customWidth="1"/>
    <col min="11255" max="11255" width="11.3333333333333" style="1" customWidth="1"/>
    <col min="11256" max="11256" width="12" style="1" customWidth="1"/>
    <col min="11257" max="11257" width="5.10833333333333" style="1" customWidth="1"/>
    <col min="11258" max="11259" width="6.775" style="1" customWidth="1"/>
    <col min="11260" max="11260" width="14.5583333333333" style="1" customWidth="1"/>
    <col min="11261" max="11274" width="10" style="1" customWidth="1"/>
    <col min="11275" max="11498" width="10.1083333333333" style="1"/>
    <col min="11499" max="11499" width="4.55833333333333" style="1" customWidth="1"/>
    <col min="11500" max="11500" width="10.1083333333333" style="1" hidden="1" customWidth="1"/>
    <col min="11501" max="11501" width="24.5583333333333" style="1" customWidth="1"/>
    <col min="11502" max="11502" width="12.3333333333333" style="1" customWidth="1"/>
    <col min="11503" max="11503" width="26.8833333333333" style="1" customWidth="1"/>
    <col min="11504" max="11504" width="4.55833333333333" style="1" customWidth="1"/>
    <col min="11505" max="11505" width="5.10833333333333" style="1" customWidth="1"/>
    <col min="11506" max="11506" width="11" style="1" customWidth="1"/>
    <col min="11507" max="11507" width="10.8833333333333" style="1" customWidth="1"/>
    <col min="11508" max="11510" width="11.4416666666667" style="1" customWidth="1"/>
    <col min="11511" max="11511" width="11.3333333333333" style="1" customWidth="1"/>
    <col min="11512" max="11512" width="12" style="1" customWidth="1"/>
    <col min="11513" max="11513" width="5.10833333333333" style="1" customWidth="1"/>
    <col min="11514" max="11515" width="6.775" style="1" customWidth="1"/>
    <col min="11516" max="11516" width="14.5583333333333" style="1" customWidth="1"/>
    <col min="11517" max="11530" width="10" style="1" customWidth="1"/>
    <col min="11531" max="11754" width="10.1083333333333" style="1"/>
    <col min="11755" max="11755" width="4.55833333333333" style="1" customWidth="1"/>
    <col min="11756" max="11756" width="10.1083333333333" style="1" hidden="1" customWidth="1"/>
    <col min="11757" max="11757" width="24.5583333333333" style="1" customWidth="1"/>
    <col min="11758" max="11758" width="12.3333333333333" style="1" customWidth="1"/>
    <col min="11759" max="11759" width="26.8833333333333" style="1" customWidth="1"/>
    <col min="11760" max="11760" width="4.55833333333333" style="1" customWidth="1"/>
    <col min="11761" max="11761" width="5.10833333333333" style="1" customWidth="1"/>
    <col min="11762" max="11762" width="11" style="1" customWidth="1"/>
    <col min="11763" max="11763" width="10.8833333333333" style="1" customWidth="1"/>
    <col min="11764" max="11766" width="11.4416666666667" style="1" customWidth="1"/>
    <col min="11767" max="11767" width="11.3333333333333" style="1" customWidth="1"/>
    <col min="11768" max="11768" width="12" style="1" customWidth="1"/>
    <col min="11769" max="11769" width="5.10833333333333" style="1" customWidth="1"/>
    <col min="11770" max="11771" width="6.775" style="1" customWidth="1"/>
    <col min="11772" max="11772" width="14.5583333333333" style="1" customWidth="1"/>
    <col min="11773" max="11786" width="10" style="1" customWidth="1"/>
    <col min="11787" max="12010" width="10.1083333333333" style="1"/>
    <col min="12011" max="12011" width="4.55833333333333" style="1" customWidth="1"/>
    <col min="12012" max="12012" width="10.1083333333333" style="1" hidden="1" customWidth="1"/>
    <col min="12013" max="12013" width="24.5583333333333" style="1" customWidth="1"/>
    <col min="12014" max="12014" width="12.3333333333333" style="1" customWidth="1"/>
    <col min="12015" max="12015" width="26.8833333333333" style="1" customWidth="1"/>
    <col min="12016" max="12016" width="4.55833333333333" style="1" customWidth="1"/>
    <col min="12017" max="12017" width="5.10833333333333" style="1" customWidth="1"/>
    <col min="12018" max="12018" width="11" style="1" customWidth="1"/>
    <col min="12019" max="12019" width="10.8833333333333" style="1" customWidth="1"/>
    <col min="12020" max="12022" width="11.4416666666667" style="1" customWidth="1"/>
    <col min="12023" max="12023" width="11.3333333333333" style="1" customWidth="1"/>
    <col min="12024" max="12024" width="12" style="1" customWidth="1"/>
    <col min="12025" max="12025" width="5.10833333333333" style="1" customWidth="1"/>
    <col min="12026" max="12027" width="6.775" style="1" customWidth="1"/>
    <col min="12028" max="12028" width="14.5583333333333" style="1" customWidth="1"/>
    <col min="12029" max="12042" width="10" style="1" customWidth="1"/>
    <col min="12043" max="12266" width="10.1083333333333" style="1"/>
    <col min="12267" max="12267" width="4.55833333333333" style="1" customWidth="1"/>
    <col min="12268" max="12268" width="10.1083333333333" style="1" hidden="1" customWidth="1"/>
    <col min="12269" max="12269" width="24.5583333333333" style="1" customWidth="1"/>
    <col min="12270" max="12270" width="12.3333333333333" style="1" customWidth="1"/>
    <col min="12271" max="12271" width="26.8833333333333" style="1" customWidth="1"/>
    <col min="12272" max="12272" width="4.55833333333333" style="1" customWidth="1"/>
    <col min="12273" max="12273" width="5.10833333333333" style="1" customWidth="1"/>
    <col min="12274" max="12274" width="11" style="1" customWidth="1"/>
    <col min="12275" max="12275" width="10.8833333333333" style="1" customWidth="1"/>
    <col min="12276" max="12278" width="11.4416666666667" style="1" customWidth="1"/>
    <col min="12279" max="12279" width="11.3333333333333" style="1" customWidth="1"/>
    <col min="12280" max="12280" width="12" style="1" customWidth="1"/>
    <col min="12281" max="12281" width="5.10833333333333" style="1" customWidth="1"/>
    <col min="12282" max="12283" width="6.775" style="1" customWidth="1"/>
    <col min="12284" max="12284" width="14.5583333333333" style="1" customWidth="1"/>
    <col min="12285" max="12298" width="10" style="1" customWidth="1"/>
    <col min="12299" max="12522" width="10.1083333333333" style="1"/>
    <col min="12523" max="12523" width="4.55833333333333" style="1" customWidth="1"/>
    <col min="12524" max="12524" width="10.1083333333333" style="1" hidden="1" customWidth="1"/>
    <col min="12525" max="12525" width="24.5583333333333" style="1" customWidth="1"/>
    <col min="12526" max="12526" width="12.3333333333333" style="1" customWidth="1"/>
    <col min="12527" max="12527" width="26.8833333333333" style="1" customWidth="1"/>
    <col min="12528" max="12528" width="4.55833333333333" style="1" customWidth="1"/>
    <col min="12529" max="12529" width="5.10833333333333" style="1" customWidth="1"/>
    <col min="12530" max="12530" width="11" style="1" customWidth="1"/>
    <col min="12531" max="12531" width="10.8833333333333" style="1" customWidth="1"/>
    <col min="12532" max="12534" width="11.4416666666667" style="1" customWidth="1"/>
    <col min="12535" max="12535" width="11.3333333333333" style="1" customWidth="1"/>
    <col min="12536" max="12536" width="12" style="1" customWidth="1"/>
    <col min="12537" max="12537" width="5.10833333333333" style="1" customWidth="1"/>
    <col min="12538" max="12539" width="6.775" style="1" customWidth="1"/>
    <col min="12540" max="12540" width="14.5583333333333" style="1" customWidth="1"/>
    <col min="12541" max="12554" width="10" style="1" customWidth="1"/>
    <col min="12555" max="12778" width="10.1083333333333" style="1"/>
    <col min="12779" max="12779" width="4.55833333333333" style="1" customWidth="1"/>
    <col min="12780" max="12780" width="10.1083333333333" style="1" hidden="1" customWidth="1"/>
    <col min="12781" max="12781" width="24.5583333333333" style="1" customWidth="1"/>
    <col min="12782" max="12782" width="12.3333333333333" style="1" customWidth="1"/>
    <col min="12783" max="12783" width="26.8833333333333" style="1" customWidth="1"/>
    <col min="12784" max="12784" width="4.55833333333333" style="1" customWidth="1"/>
    <col min="12785" max="12785" width="5.10833333333333" style="1" customWidth="1"/>
    <col min="12786" max="12786" width="11" style="1" customWidth="1"/>
    <col min="12787" max="12787" width="10.8833333333333" style="1" customWidth="1"/>
    <col min="12788" max="12790" width="11.4416666666667" style="1" customWidth="1"/>
    <col min="12791" max="12791" width="11.3333333333333" style="1" customWidth="1"/>
    <col min="12792" max="12792" width="12" style="1" customWidth="1"/>
    <col min="12793" max="12793" width="5.10833333333333" style="1" customWidth="1"/>
    <col min="12794" max="12795" width="6.775" style="1" customWidth="1"/>
    <col min="12796" max="12796" width="14.5583333333333" style="1" customWidth="1"/>
    <col min="12797" max="12810" width="10" style="1" customWidth="1"/>
    <col min="12811" max="13034" width="10.1083333333333" style="1"/>
    <col min="13035" max="13035" width="4.55833333333333" style="1" customWidth="1"/>
    <col min="13036" max="13036" width="10.1083333333333" style="1" hidden="1" customWidth="1"/>
    <col min="13037" max="13037" width="24.5583333333333" style="1" customWidth="1"/>
    <col min="13038" max="13038" width="12.3333333333333" style="1" customWidth="1"/>
    <col min="13039" max="13039" width="26.8833333333333" style="1" customWidth="1"/>
    <col min="13040" max="13040" width="4.55833333333333" style="1" customWidth="1"/>
    <col min="13041" max="13041" width="5.10833333333333" style="1" customWidth="1"/>
    <col min="13042" max="13042" width="11" style="1" customWidth="1"/>
    <col min="13043" max="13043" width="10.8833333333333" style="1" customWidth="1"/>
    <col min="13044" max="13046" width="11.4416666666667" style="1" customWidth="1"/>
    <col min="13047" max="13047" width="11.3333333333333" style="1" customWidth="1"/>
    <col min="13048" max="13048" width="12" style="1" customWidth="1"/>
    <col min="13049" max="13049" width="5.10833333333333" style="1" customWidth="1"/>
    <col min="13050" max="13051" width="6.775" style="1" customWidth="1"/>
    <col min="13052" max="13052" width="14.5583333333333" style="1" customWidth="1"/>
    <col min="13053" max="13066" width="10" style="1" customWidth="1"/>
    <col min="13067" max="13290" width="10.1083333333333" style="1"/>
    <col min="13291" max="13291" width="4.55833333333333" style="1" customWidth="1"/>
    <col min="13292" max="13292" width="10.1083333333333" style="1" hidden="1" customWidth="1"/>
    <col min="13293" max="13293" width="24.5583333333333" style="1" customWidth="1"/>
    <col min="13294" max="13294" width="12.3333333333333" style="1" customWidth="1"/>
    <col min="13295" max="13295" width="26.8833333333333" style="1" customWidth="1"/>
    <col min="13296" max="13296" width="4.55833333333333" style="1" customWidth="1"/>
    <col min="13297" max="13297" width="5.10833333333333" style="1" customWidth="1"/>
    <col min="13298" max="13298" width="11" style="1" customWidth="1"/>
    <col min="13299" max="13299" width="10.8833333333333" style="1" customWidth="1"/>
    <col min="13300" max="13302" width="11.4416666666667" style="1" customWidth="1"/>
    <col min="13303" max="13303" width="11.3333333333333" style="1" customWidth="1"/>
    <col min="13304" max="13304" width="12" style="1" customWidth="1"/>
    <col min="13305" max="13305" width="5.10833333333333" style="1" customWidth="1"/>
    <col min="13306" max="13307" width="6.775" style="1" customWidth="1"/>
    <col min="13308" max="13308" width="14.5583333333333" style="1" customWidth="1"/>
    <col min="13309" max="13322" width="10" style="1" customWidth="1"/>
    <col min="13323" max="13546" width="10.1083333333333" style="1"/>
    <col min="13547" max="13547" width="4.55833333333333" style="1" customWidth="1"/>
    <col min="13548" max="13548" width="10.1083333333333" style="1" hidden="1" customWidth="1"/>
    <col min="13549" max="13549" width="24.5583333333333" style="1" customWidth="1"/>
    <col min="13550" max="13550" width="12.3333333333333" style="1" customWidth="1"/>
    <col min="13551" max="13551" width="26.8833333333333" style="1" customWidth="1"/>
    <col min="13552" max="13552" width="4.55833333333333" style="1" customWidth="1"/>
    <col min="13553" max="13553" width="5.10833333333333" style="1" customWidth="1"/>
    <col min="13554" max="13554" width="11" style="1" customWidth="1"/>
    <col min="13555" max="13555" width="10.8833333333333" style="1" customWidth="1"/>
    <col min="13556" max="13558" width="11.4416666666667" style="1" customWidth="1"/>
    <col min="13559" max="13559" width="11.3333333333333" style="1" customWidth="1"/>
    <col min="13560" max="13560" width="12" style="1" customWidth="1"/>
    <col min="13561" max="13561" width="5.10833333333333" style="1" customWidth="1"/>
    <col min="13562" max="13563" width="6.775" style="1" customWidth="1"/>
    <col min="13564" max="13564" width="14.5583333333333" style="1" customWidth="1"/>
    <col min="13565" max="13578" width="10" style="1" customWidth="1"/>
    <col min="13579" max="13802" width="10.1083333333333" style="1"/>
    <col min="13803" max="13803" width="4.55833333333333" style="1" customWidth="1"/>
    <col min="13804" max="13804" width="10.1083333333333" style="1" hidden="1" customWidth="1"/>
    <col min="13805" max="13805" width="24.5583333333333" style="1" customWidth="1"/>
    <col min="13806" max="13806" width="12.3333333333333" style="1" customWidth="1"/>
    <col min="13807" max="13807" width="26.8833333333333" style="1" customWidth="1"/>
    <col min="13808" max="13808" width="4.55833333333333" style="1" customWidth="1"/>
    <col min="13809" max="13809" width="5.10833333333333" style="1" customWidth="1"/>
    <col min="13810" max="13810" width="11" style="1" customWidth="1"/>
    <col min="13811" max="13811" width="10.8833333333333" style="1" customWidth="1"/>
    <col min="13812" max="13814" width="11.4416666666667" style="1" customWidth="1"/>
    <col min="13815" max="13815" width="11.3333333333333" style="1" customWidth="1"/>
    <col min="13816" max="13816" width="12" style="1" customWidth="1"/>
    <col min="13817" max="13817" width="5.10833333333333" style="1" customWidth="1"/>
    <col min="13818" max="13819" width="6.775" style="1" customWidth="1"/>
    <col min="13820" max="13820" width="14.5583333333333" style="1" customWidth="1"/>
    <col min="13821" max="13834" width="10" style="1" customWidth="1"/>
    <col min="13835" max="14058" width="10.1083333333333" style="1"/>
    <col min="14059" max="14059" width="4.55833333333333" style="1" customWidth="1"/>
    <col min="14060" max="14060" width="10.1083333333333" style="1" hidden="1" customWidth="1"/>
    <col min="14061" max="14061" width="24.5583333333333" style="1" customWidth="1"/>
    <col min="14062" max="14062" width="12.3333333333333" style="1" customWidth="1"/>
    <col min="14063" max="14063" width="26.8833333333333" style="1" customWidth="1"/>
    <col min="14064" max="14064" width="4.55833333333333" style="1" customWidth="1"/>
    <col min="14065" max="14065" width="5.10833333333333" style="1" customWidth="1"/>
    <col min="14066" max="14066" width="11" style="1" customWidth="1"/>
    <col min="14067" max="14067" width="10.8833333333333" style="1" customWidth="1"/>
    <col min="14068" max="14070" width="11.4416666666667" style="1" customWidth="1"/>
    <col min="14071" max="14071" width="11.3333333333333" style="1" customWidth="1"/>
    <col min="14072" max="14072" width="12" style="1" customWidth="1"/>
    <col min="14073" max="14073" width="5.10833333333333" style="1" customWidth="1"/>
    <col min="14074" max="14075" width="6.775" style="1" customWidth="1"/>
    <col min="14076" max="14076" width="14.5583333333333" style="1" customWidth="1"/>
    <col min="14077" max="14090" width="10" style="1" customWidth="1"/>
    <col min="14091" max="14314" width="10.1083333333333" style="1"/>
    <col min="14315" max="14315" width="4.55833333333333" style="1" customWidth="1"/>
    <col min="14316" max="14316" width="10.1083333333333" style="1" hidden="1" customWidth="1"/>
    <col min="14317" max="14317" width="24.5583333333333" style="1" customWidth="1"/>
    <col min="14318" max="14318" width="12.3333333333333" style="1" customWidth="1"/>
    <col min="14319" max="14319" width="26.8833333333333" style="1" customWidth="1"/>
    <col min="14320" max="14320" width="4.55833333333333" style="1" customWidth="1"/>
    <col min="14321" max="14321" width="5.10833333333333" style="1" customWidth="1"/>
    <col min="14322" max="14322" width="11" style="1" customWidth="1"/>
    <col min="14323" max="14323" width="10.8833333333333" style="1" customWidth="1"/>
    <col min="14324" max="14326" width="11.4416666666667" style="1" customWidth="1"/>
    <col min="14327" max="14327" width="11.3333333333333" style="1" customWidth="1"/>
    <col min="14328" max="14328" width="12" style="1" customWidth="1"/>
    <col min="14329" max="14329" width="5.10833333333333" style="1" customWidth="1"/>
    <col min="14330" max="14331" width="6.775" style="1" customWidth="1"/>
    <col min="14332" max="14332" width="14.5583333333333" style="1" customWidth="1"/>
    <col min="14333" max="14346" width="10" style="1" customWidth="1"/>
    <col min="14347" max="14570" width="10.1083333333333" style="1"/>
    <col min="14571" max="14571" width="4.55833333333333" style="1" customWidth="1"/>
    <col min="14572" max="14572" width="10.1083333333333" style="1" hidden="1" customWidth="1"/>
    <col min="14573" max="14573" width="24.5583333333333" style="1" customWidth="1"/>
    <col min="14574" max="14574" width="12.3333333333333" style="1" customWidth="1"/>
    <col min="14575" max="14575" width="26.8833333333333" style="1" customWidth="1"/>
    <col min="14576" max="14576" width="4.55833333333333" style="1" customWidth="1"/>
    <col min="14577" max="14577" width="5.10833333333333" style="1" customWidth="1"/>
    <col min="14578" max="14578" width="11" style="1" customWidth="1"/>
    <col min="14579" max="14579" width="10.8833333333333" style="1" customWidth="1"/>
    <col min="14580" max="14582" width="11.4416666666667" style="1" customWidth="1"/>
    <col min="14583" max="14583" width="11.3333333333333" style="1" customWidth="1"/>
    <col min="14584" max="14584" width="12" style="1" customWidth="1"/>
    <col min="14585" max="14585" width="5.10833333333333" style="1" customWidth="1"/>
    <col min="14586" max="14587" width="6.775" style="1" customWidth="1"/>
    <col min="14588" max="14588" width="14.5583333333333" style="1" customWidth="1"/>
    <col min="14589" max="14602" width="10" style="1" customWidth="1"/>
    <col min="14603" max="14826" width="10.1083333333333" style="1"/>
    <col min="14827" max="14827" width="4.55833333333333" style="1" customWidth="1"/>
    <col min="14828" max="14828" width="10.1083333333333" style="1" hidden="1" customWidth="1"/>
    <col min="14829" max="14829" width="24.5583333333333" style="1" customWidth="1"/>
    <col min="14830" max="14830" width="12.3333333333333" style="1" customWidth="1"/>
    <col min="14831" max="14831" width="26.8833333333333" style="1" customWidth="1"/>
    <col min="14832" max="14832" width="4.55833333333333" style="1" customWidth="1"/>
    <col min="14833" max="14833" width="5.10833333333333" style="1" customWidth="1"/>
    <col min="14834" max="14834" width="11" style="1" customWidth="1"/>
    <col min="14835" max="14835" width="10.8833333333333" style="1" customWidth="1"/>
    <col min="14836" max="14838" width="11.4416666666667" style="1" customWidth="1"/>
    <col min="14839" max="14839" width="11.3333333333333" style="1" customWidth="1"/>
    <col min="14840" max="14840" width="12" style="1" customWidth="1"/>
    <col min="14841" max="14841" width="5.10833333333333" style="1" customWidth="1"/>
    <col min="14842" max="14843" width="6.775" style="1" customWidth="1"/>
    <col min="14844" max="14844" width="14.5583333333333" style="1" customWidth="1"/>
    <col min="14845" max="14858" width="10" style="1" customWidth="1"/>
    <col min="14859" max="15082" width="10.1083333333333" style="1"/>
    <col min="15083" max="15083" width="4.55833333333333" style="1" customWidth="1"/>
    <col min="15084" max="15084" width="10.1083333333333" style="1" hidden="1" customWidth="1"/>
    <col min="15085" max="15085" width="24.5583333333333" style="1" customWidth="1"/>
    <col min="15086" max="15086" width="12.3333333333333" style="1" customWidth="1"/>
    <col min="15087" max="15087" width="26.8833333333333" style="1" customWidth="1"/>
    <col min="15088" max="15088" width="4.55833333333333" style="1" customWidth="1"/>
    <col min="15089" max="15089" width="5.10833333333333" style="1" customWidth="1"/>
    <col min="15090" max="15090" width="11" style="1" customWidth="1"/>
    <col min="15091" max="15091" width="10.8833333333333" style="1" customWidth="1"/>
    <col min="15092" max="15094" width="11.4416666666667" style="1" customWidth="1"/>
    <col min="15095" max="15095" width="11.3333333333333" style="1" customWidth="1"/>
    <col min="15096" max="15096" width="12" style="1" customWidth="1"/>
    <col min="15097" max="15097" width="5.10833333333333" style="1" customWidth="1"/>
    <col min="15098" max="15099" width="6.775" style="1" customWidth="1"/>
    <col min="15100" max="15100" width="14.5583333333333" style="1" customWidth="1"/>
    <col min="15101" max="15114" width="10" style="1" customWidth="1"/>
    <col min="15115" max="15338" width="10.1083333333333" style="1"/>
    <col min="15339" max="15339" width="4.55833333333333" style="1" customWidth="1"/>
    <col min="15340" max="15340" width="10.1083333333333" style="1" hidden="1" customWidth="1"/>
    <col min="15341" max="15341" width="24.5583333333333" style="1" customWidth="1"/>
    <col min="15342" max="15342" width="12.3333333333333" style="1" customWidth="1"/>
    <col min="15343" max="15343" width="26.8833333333333" style="1" customWidth="1"/>
    <col min="15344" max="15344" width="4.55833333333333" style="1" customWidth="1"/>
    <col min="15345" max="15345" width="5.10833333333333" style="1" customWidth="1"/>
    <col min="15346" max="15346" width="11" style="1" customWidth="1"/>
    <col min="15347" max="15347" width="10.8833333333333" style="1" customWidth="1"/>
    <col min="15348" max="15350" width="11.4416666666667" style="1" customWidth="1"/>
    <col min="15351" max="15351" width="11.3333333333333" style="1" customWidth="1"/>
    <col min="15352" max="15352" width="12" style="1" customWidth="1"/>
    <col min="15353" max="15353" width="5.10833333333333" style="1" customWidth="1"/>
    <col min="15354" max="15355" width="6.775" style="1" customWidth="1"/>
    <col min="15356" max="15356" width="14.5583333333333" style="1" customWidth="1"/>
    <col min="15357" max="15370" width="10" style="1" customWidth="1"/>
    <col min="15371" max="15594" width="10.1083333333333" style="1"/>
    <col min="15595" max="15595" width="4.55833333333333" style="1" customWidth="1"/>
    <col min="15596" max="15596" width="10.1083333333333" style="1" hidden="1" customWidth="1"/>
    <col min="15597" max="15597" width="24.5583333333333" style="1" customWidth="1"/>
    <col min="15598" max="15598" width="12.3333333333333" style="1" customWidth="1"/>
    <col min="15599" max="15599" width="26.8833333333333" style="1" customWidth="1"/>
    <col min="15600" max="15600" width="4.55833333333333" style="1" customWidth="1"/>
    <col min="15601" max="15601" width="5.10833333333333" style="1" customWidth="1"/>
    <col min="15602" max="15602" width="11" style="1" customWidth="1"/>
    <col min="15603" max="15603" width="10.8833333333333" style="1" customWidth="1"/>
    <col min="15604" max="15606" width="11.4416666666667" style="1" customWidth="1"/>
    <col min="15607" max="15607" width="11.3333333333333" style="1" customWidth="1"/>
    <col min="15608" max="15608" width="12" style="1" customWidth="1"/>
    <col min="15609" max="15609" width="5.10833333333333" style="1" customWidth="1"/>
    <col min="15610" max="15611" width="6.775" style="1" customWidth="1"/>
    <col min="15612" max="15612" width="14.5583333333333" style="1" customWidth="1"/>
    <col min="15613" max="15626" width="10" style="1" customWidth="1"/>
    <col min="15627" max="15850" width="10.1083333333333" style="1"/>
    <col min="15851" max="15851" width="4.55833333333333" style="1" customWidth="1"/>
    <col min="15852" max="15852" width="10.1083333333333" style="1" hidden="1" customWidth="1"/>
    <col min="15853" max="15853" width="24.5583333333333" style="1" customWidth="1"/>
    <col min="15854" max="15854" width="12.3333333333333" style="1" customWidth="1"/>
    <col min="15855" max="15855" width="26.8833333333333" style="1" customWidth="1"/>
    <col min="15856" max="15856" width="4.55833333333333" style="1" customWidth="1"/>
    <col min="15857" max="15857" width="5.10833333333333" style="1" customWidth="1"/>
    <col min="15858" max="15858" width="11" style="1" customWidth="1"/>
    <col min="15859" max="15859" width="10.8833333333333" style="1" customWidth="1"/>
    <col min="15860" max="15862" width="11.4416666666667" style="1" customWidth="1"/>
    <col min="15863" max="15863" width="11.3333333333333" style="1" customWidth="1"/>
    <col min="15864" max="15864" width="12" style="1" customWidth="1"/>
    <col min="15865" max="15865" width="5.10833333333333" style="1" customWidth="1"/>
    <col min="15866" max="15867" width="6.775" style="1" customWidth="1"/>
    <col min="15868" max="15868" width="14.5583333333333" style="1" customWidth="1"/>
    <col min="15869" max="15882" width="10" style="1" customWidth="1"/>
    <col min="15883" max="16106" width="10.1083333333333" style="1"/>
    <col min="16107" max="16107" width="4.55833333333333" style="1" customWidth="1"/>
    <col min="16108" max="16108" width="10.1083333333333" style="1" hidden="1" customWidth="1"/>
    <col min="16109" max="16109" width="24.5583333333333" style="1" customWidth="1"/>
    <col min="16110" max="16110" width="12.3333333333333" style="1" customWidth="1"/>
    <col min="16111" max="16111" width="26.8833333333333" style="1" customWidth="1"/>
    <col min="16112" max="16112" width="4.55833333333333" style="1" customWidth="1"/>
    <col min="16113" max="16113" width="5.10833333333333" style="1" customWidth="1"/>
    <col min="16114" max="16114" width="11" style="1" customWidth="1"/>
    <col min="16115" max="16115" width="10.8833333333333" style="1" customWidth="1"/>
    <col min="16116" max="16118" width="11.4416666666667" style="1" customWidth="1"/>
    <col min="16119" max="16119" width="11.3333333333333" style="1" customWidth="1"/>
    <col min="16120" max="16120" width="12" style="1" customWidth="1"/>
    <col min="16121" max="16121" width="5.10833333333333" style="1" customWidth="1"/>
    <col min="16122" max="16123" width="6.775" style="1" customWidth="1"/>
    <col min="16124" max="16124" width="14.5583333333333" style="1" customWidth="1"/>
    <col min="16125" max="16138" width="10" style="1" customWidth="1"/>
    <col min="16139" max="16384" width="10.1083333333333" style="1"/>
  </cols>
  <sheetData>
    <row r="1" ht="30" customHeight="1" spans="1:6">
      <c r="A1" s="3" t="s">
        <v>1129</v>
      </c>
      <c r="B1" s="4"/>
      <c r="C1" s="4"/>
      <c r="D1" s="4"/>
      <c r="E1" s="4"/>
      <c r="F1" s="4"/>
    </row>
    <row r="2" s="33" customFormat="1" ht="21" customHeight="1" spans="1:6">
      <c r="A2" s="5"/>
      <c r="B2" s="5"/>
      <c r="C2" s="6"/>
      <c r="D2" s="7"/>
      <c r="E2" s="7"/>
      <c r="F2" s="8"/>
    </row>
    <row r="3" s="43" customFormat="1" ht="20" customHeight="1" spans="1:6">
      <c r="A3" s="9" t="s">
        <v>1130</v>
      </c>
      <c r="B3" s="9" t="s">
        <v>1131</v>
      </c>
      <c r="C3" s="10" t="s">
        <v>1132</v>
      </c>
      <c r="D3" s="9" t="s">
        <v>1133</v>
      </c>
      <c r="E3" s="9" t="s">
        <v>1134</v>
      </c>
      <c r="F3" s="9" t="s">
        <v>1135</v>
      </c>
    </row>
    <row r="4" s="43" customFormat="1" ht="20" customHeight="1" spans="1:6">
      <c r="A4" s="11"/>
      <c r="B4" s="11"/>
      <c r="C4" s="12"/>
      <c r="D4" s="11"/>
      <c r="E4" s="13" t="s">
        <v>16</v>
      </c>
      <c r="F4" s="11"/>
    </row>
    <row r="5" s="24" customFormat="1" ht="17" customHeight="1" spans="1:6">
      <c r="A5" s="14">
        <v>1</v>
      </c>
      <c r="B5" s="138" t="s">
        <v>26</v>
      </c>
      <c r="C5" s="16"/>
      <c r="D5" s="17">
        <v>1</v>
      </c>
      <c r="E5" s="139" t="s">
        <v>27</v>
      </c>
      <c r="F5" s="21" t="s">
        <v>29</v>
      </c>
    </row>
    <row r="6" s="24" customFormat="1" ht="17" customHeight="1" spans="1:6">
      <c r="A6" s="14">
        <v>2</v>
      </c>
      <c r="B6" s="138" t="s">
        <v>31</v>
      </c>
      <c r="C6" s="16"/>
      <c r="D6" s="17">
        <v>1</v>
      </c>
      <c r="E6" s="139" t="s">
        <v>27</v>
      </c>
      <c r="F6" s="21" t="s">
        <v>29</v>
      </c>
    </row>
    <row r="7" s="24" customFormat="1" ht="17" customHeight="1" spans="1:6">
      <c r="A7" s="14">
        <v>3</v>
      </c>
      <c r="B7" s="140" t="s">
        <v>33</v>
      </c>
      <c r="C7" s="16"/>
      <c r="D7" s="17">
        <v>1</v>
      </c>
      <c r="E7" s="139" t="s">
        <v>27</v>
      </c>
      <c r="F7" s="21" t="s">
        <v>29</v>
      </c>
    </row>
    <row r="8" s="24" customFormat="1" ht="17" customHeight="1" spans="1:6">
      <c r="A8" s="14">
        <v>4</v>
      </c>
      <c r="B8" s="140" t="s">
        <v>35</v>
      </c>
      <c r="C8" s="16"/>
      <c r="D8" s="17">
        <v>1</v>
      </c>
      <c r="E8" s="139" t="s">
        <v>27</v>
      </c>
      <c r="F8" s="21" t="s">
        <v>29</v>
      </c>
    </row>
    <row r="9" s="24" customFormat="1" ht="17" customHeight="1" spans="1:6">
      <c r="A9" s="14">
        <v>5</v>
      </c>
      <c r="B9" s="140" t="s">
        <v>37</v>
      </c>
      <c r="C9" s="16"/>
      <c r="D9" s="17">
        <v>1</v>
      </c>
      <c r="E9" s="139" t="s">
        <v>27</v>
      </c>
      <c r="F9" s="21" t="s">
        <v>29</v>
      </c>
    </row>
    <row r="10" s="24" customFormat="1" ht="17" customHeight="1" spans="1:6">
      <c r="A10" s="14">
        <v>6</v>
      </c>
      <c r="B10" s="138" t="s">
        <v>39</v>
      </c>
      <c r="C10" s="16"/>
      <c r="D10" s="17">
        <v>1</v>
      </c>
      <c r="E10" s="139" t="s">
        <v>27</v>
      </c>
      <c r="F10" s="21" t="s">
        <v>40</v>
      </c>
    </row>
    <row r="11" s="24" customFormat="1" ht="17" customHeight="1" spans="1:6">
      <c r="A11" s="14">
        <v>7</v>
      </c>
      <c r="B11" s="140" t="s">
        <v>1136</v>
      </c>
      <c r="C11" s="16"/>
      <c r="D11" s="17">
        <v>2</v>
      </c>
      <c r="E11" s="139" t="s">
        <v>27</v>
      </c>
      <c r="F11" s="21" t="s">
        <v>40</v>
      </c>
    </row>
    <row r="12" s="24" customFormat="1" ht="17" customHeight="1" spans="1:6">
      <c r="A12" s="14">
        <v>8</v>
      </c>
      <c r="B12" s="138" t="s">
        <v>44</v>
      </c>
      <c r="C12" s="16" t="s">
        <v>45</v>
      </c>
      <c r="D12" s="17">
        <v>1</v>
      </c>
      <c r="E12" s="139" t="s">
        <v>27</v>
      </c>
      <c r="F12" s="21" t="s">
        <v>40</v>
      </c>
    </row>
    <row r="13" s="24" customFormat="1" ht="17" customHeight="1" spans="1:6">
      <c r="A13" s="14">
        <v>9</v>
      </c>
      <c r="B13" s="140" t="s">
        <v>47</v>
      </c>
      <c r="C13" s="16"/>
      <c r="D13" s="17">
        <v>1</v>
      </c>
      <c r="E13" s="139" t="s">
        <v>27</v>
      </c>
      <c r="F13" s="21" t="s">
        <v>40</v>
      </c>
    </row>
    <row r="14" s="24" customFormat="1" ht="17" customHeight="1" spans="1:6">
      <c r="A14" s="14">
        <v>10</v>
      </c>
      <c r="B14" s="140" t="s">
        <v>49</v>
      </c>
      <c r="C14" s="16"/>
      <c r="D14" s="17">
        <v>1</v>
      </c>
      <c r="E14" s="139" t="s">
        <v>27</v>
      </c>
      <c r="F14" s="21" t="s">
        <v>40</v>
      </c>
    </row>
    <row r="15" s="24" customFormat="1" ht="17" customHeight="1" spans="1:6">
      <c r="A15" s="14">
        <v>11</v>
      </c>
      <c r="B15" s="140" t="s">
        <v>51</v>
      </c>
      <c r="C15" s="16"/>
      <c r="D15" s="17">
        <v>1</v>
      </c>
      <c r="E15" s="139" t="s">
        <v>27</v>
      </c>
      <c r="F15" s="21" t="s">
        <v>29</v>
      </c>
    </row>
    <row r="16" s="24" customFormat="1" ht="17" customHeight="1" spans="1:6">
      <c r="A16" s="14">
        <v>12</v>
      </c>
      <c r="B16" s="140" t="s">
        <v>53</v>
      </c>
      <c r="C16" s="16"/>
      <c r="D16" s="17">
        <v>1</v>
      </c>
      <c r="E16" s="139" t="s">
        <v>27</v>
      </c>
      <c r="F16" s="21" t="s">
        <v>29</v>
      </c>
    </row>
    <row r="17" s="24" customFormat="1" ht="17" customHeight="1" spans="1:6">
      <c r="A17" s="14">
        <v>13</v>
      </c>
      <c r="B17" s="140" t="s">
        <v>51</v>
      </c>
      <c r="C17" s="16"/>
      <c r="D17" s="17">
        <v>1</v>
      </c>
      <c r="E17" s="139" t="s">
        <v>27</v>
      </c>
      <c r="F17" s="21" t="s">
        <v>55</v>
      </c>
    </row>
    <row r="18" s="24" customFormat="1" ht="17" customHeight="1" spans="1:6">
      <c r="A18" s="14">
        <v>14</v>
      </c>
      <c r="B18" s="140" t="s">
        <v>57</v>
      </c>
      <c r="C18" s="16"/>
      <c r="D18" s="17">
        <v>1</v>
      </c>
      <c r="E18" s="139" t="s">
        <v>27</v>
      </c>
      <c r="F18" s="21" t="s">
        <v>58</v>
      </c>
    </row>
    <row r="19" s="24" customFormat="1" ht="17" customHeight="1" spans="1:6">
      <c r="A19" s="14">
        <v>15</v>
      </c>
      <c r="B19" s="140" t="s">
        <v>60</v>
      </c>
      <c r="C19" s="16"/>
      <c r="D19" s="17">
        <v>1</v>
      </c>
      <c r="E19" s="139" t="s">
        <v>27</v>
      </c>
      <c r="F19" s="21" t="s">
        <v>58</v>
      </c>
    </row>
    <row r="20" s="24" customFormat="1" ht="17" customHeight="1" spans="1:6">
      <c r="A20" s="14">
        <v>16</v>
      </c>
      <c r="B20" s="140" t="s">
        <v>51</v>
      </c>
      <c r="C20" s="16"/>
      <c r="D20" s="17">
        <v>1</v>
      </c>
      <c r="E20" s="139" t="s">
        <v>27</v>
      </c>
      <c r="F20" s="21" t="s">
        <v>40</v>
      </c>
    </row>
    <row r="21" s="24" customFormat="1" ht="17" customHeight="1" spans="1:6">
      <c r="A21" s="14">
        <v>17</v>
      </c>
      <c r="B21" s="140" t="s">
        <v>51</v>
      </c>
      <c r="C21" s="16"/>
      <c r="D21" s="17">
        <v>1</v>
      </c>
      <c r="E21" s="139" t="s">
        <v>27</v>
      </c>
      <c r="F21" s="21" t="s">
        <v>40</v>
      </c>
    </row>
    <row r="22" ht="17" customHeight="1" spans="1:6">
      <c r="A22" s="14">
        <v>18</v>
      </c>
      <c r="B22" s="141" t="s">
        <v>64</v>
      </c>
      <c r="C22" s="16"/>
      <c r="D22" s="142">
        <v>1</v>
      </c>
      <c r="E22" s="139" t="s">
        <v>27</v>
      </c>
      <c r="F22" s="21" t="s">
        <v>65</v>
      </c>
    </row>
    <row r="23" ht="17" customHeight="1" spans="1:6">
      <c r="A23" s="14">
        <v>19</v>
      </c>
      <c r="B23" s="143" t="s">
        <v>67</v>
      </c>
      <c r="C23" s="16"/>
      <c r="D23" s="142">
        <v>1</v>
      </c>
      <c r="E23" s="139" t="s">
        <v>27</v>
      </c>
      <c r="F23" s="21" t="s">
        <v>65</v>
      </c>
    </row>
    <row r="24" ht="17" customHeight="1" spans="1:6">
      <c r="A24" s="14">
        <v>20</v>
      </c>
      <c r="B24" s="143" t="s">
        <v>67</v>
      </c>
      <c r="C24" s="16"/>
      <c r="D24" s="142">
        <v>1</v>
      </c>
      <c r="E24" s="139" t="s">
        <v>27</v>
      </c>
      <c r="F24" s="21" t="s">
        <v>65</v>
      </c>
    </row>
    <row r="25" ht="17" customHeight="1" spans="1:6">
      <c r="A25" s="14">
        <v>21</v>
      </c>
      <c r="B25" s="141" t="s">
        <v>70</v>
      </c>
      <c r="C25" s="16"/>
      <c r="D25" s="142">
        <v>1</v>
      </c>
      <c r="E25" s="139" t="s">
        <v>27</v>
      </c>
      <c r="F25" s="21" t="s">
        <v>65</v>
      </c>
    </row>
    <row r="26" ht="17" customHeight="1" spans="1:6">
      <c r="A26" s="14">
        <v>22</v>
      </c>
      <c r="B26" s="141" t="s">
        <v>70</v>
      </c>
      <c r="C26" s="16"/>
      <c r="D26" s="142">
        <v>1</v>
      </c>
      <c r="E26" s="139" t="s">
        <v>27</v>
      </c>
      <c r="F26" s="21" t="s">
        <v>65</v>
      </c>
    </row>
    <row r="27" ht="17" customHeight="1" spans="1:6">
      <c r="A27" s="14">
        <v>23</v>
      </c>
      <c r="B27" s="141" t="s">
        <v>70</v>
      </c>
      <c r="C27" s="16"/>
      <c r="D27" s="142">
        <v>1</v>
      </c>
      <c r="E27" s="139" t="s">
        <v>27</v>
      </c>
      <c r="F27" s="21" t="s">
        <v>65</v>
      </c>
    </row>
    <row r="28" ht="17" customHeight="1" spans="1:6">
      <c r="A28" s="14">
        <v>24</v>
      </c>
      <c r="B28" s="141" t="s">
        <v>53</v>
      </c>
      <c r="C28" s="16"/>
      <c r="D28" s="142">
        <v>1</v>
      </c>
      <c r="E28" s="139" t="s">
        <v>27</v>
      </c>
      <c r="F28" s="21" t="s">
        <v>65</v>
      </c>
    </row>
    <row r="29" ht="17" customHeight="1" spans="1:6">
      <c r="A29" s="14">
        <v>25</v>
      </c>
      <c r="B29" s="141" t="s">
        <v>75</v>
      </c>
      <c r="C29" s="16"/>
      <c r="D29" s="142">
        <v>1</v>
      </c>
      <c r="E29" s="139" t="s">
        <v>27</v>
      </c>
      <c r="F29" s="21" t="s">
        <v>65</v>
      </c>
    </row>
    <row r="30" ht="17" customHeight="1" spans="1:6">
      <c r="A30" s="14">
        <v>26</v>
      </c>
      <c r="B30" s="141" t="s">
        <v>77</v>
      </c>
      <c r="C30" s="16" t="s">
        <v>78</v>
      </c>
      <c r="D30" s="142">
        <v>1</v>
      </c>
      <c r="E30" s="139" t="s">
        <v>27</v>
      </c>
      <c r="F30" s="21" t="s">
        <v>65</v>
      </c>
    </row>
    <row r="31" ht="30" customHeight="1" spans="1:6">
      <c r="A31" s="14">
        <v>27</v>
      </c>
      <c r="B31" s="144" t="s">
        <v>80</v>
      </c>
      <c r="C31" s="16"/>
      <c r="D31" s="142">
        <v>1</v>
      </c>
      <c r="E31" s="139" t="s">
        <v>81</v>
      </c>
      <c r="F31" s="21" t="s">
        <v>82</v>
      </c>
    </row>
    <row r="32" ht="17" customHeight="1" spans="1:6">
      <c r="A32" s="14">
        <v>28</v>
      </c>
      <c r="B32" s="141" t="s">
        <v>84</v>
      </c>
      <c r="C32" s="16"/>
      <c r="D32" s="142">
        <v>1</v>
      </c>
      <c r="E32" s="139" t="s">
        <v>27</v>
      </c>
      <c r="F32" s="21" t="s">
        <v>82</v>
      </c>
    </row>
    <row r="33" ht="17" customHeight="1" spans="1:6">
      <c r="A33" s="14">
        <v>29</v>
      </c>
      <c r="B33" s="141" t="s">
        <v>84</v>
      </c>
      <c r="C33" s="16"/>
      <c r="D33" s="142">
        <v>1</v>
      </c>
      <c r="E33" s="139" t="s">
        <v>27</v>
      </c>
      <c r="F33" s="21" t="s">
        <v>82</v>
      </c>
    </row>
    <row r="34" ht="17" customHeight="1" spans="1:6">
      <c r="A34" s="14">
        <v>30</v>
      </c>
      <c r="B34" s="141" t="s">
        <v>84</v>
      </c>
      <c r="C34" s="16"/>
      <c r="D34" s="142">
        <v>1</v>
      </c>
      <c r="E34" s="139" t="s">
        <v>27</v>
      </c>
      <c r="F34" s="21" t="s">
        <v>82</v>
      </c>
    </row>
    <row r="35" ht="17" customHeight="1" spans="1:6">
      <c r="A35" s="14">
        <v>31</v>
      </c>
      <c r="B35" s="141" t="s">
        <v>84</v>
      </c>
      <c r="C35" s="16"/>
      <c r="D35" s="142">
        <v>1</v>
      </c>
      <c r="E35" s="139" t="s">
        <v>27</v>
      </c>
      <c r="F35" s="21" t="s">
        <v>82</v>
      </c>
    </row>
    <row r="36" ht="17" customHeight="1" spans="1:6">
      <c r="A36" s="14">
        <v>32</v>
      </c>
      <c r="B36" s="141" t="s">
        <v>84</v>
      </c>
      <c r="C36" s="16"/>
      <c r="D36" s="142">
        <v>1</v>
      </c>
      <c r="E36" s="139" t="s">
        <v>27</v>
      </c>
      <c r="F36" s="21" t="s">
        <v>82</v>
      </c>
    </row>
    <row r="37" ht="17" customHeight="1" spans="1:6">
      <c r="A37" s="14">
        <v>33</v>
      </c>
      <c r="B37" s="141" t="s">
        <v>84</v>
      </c>
      <c r="C37" s="16"/>
      <c r="D37" s="142">
        <v>1</v>
      </c>
      <c r="E37" s="139" t="s">
        <v>27</v>
      </c>
      <c r="F37" s="21" t="s">
        <v>82</v>
      </c>
    </row>
    <row r="38" ht="17" customHeight="1" spans="1:6">
      <c r="A38" s="14">
        <v>34</v>
      </c>
      <c r="B38" s="141" t="s">
        <v>84</v>
      </c>
      <c r="C38" s="16"/>
      <c r="D38" s="142">
        <v>1</v>
      </c>
      <c r="E38" s="139" t="s">
        <v>27</v>
      </c>
      <c r="F38" s="21" t="s">
        <v>82</v>
      </c>
    </row>
    <row r="39" ht="17" customHeight="1" spans="1:6">
      <c r="A39" s="14">
        <v>35</v>
      </c>
      <c r="B39" s="141" t="s">
        <v>92</v>
      </c>
      <c r="C39" s="16"/>
      <c r="D39" s="142">
        <v>1</v>
      </c>
      <c r="E39" s="139" t="s">
        <v>27</v>
      </c>
      <c r="F39" s="21" t="s">
        <v>82</v>
      </c>
    </row>
    <row r="40" ht="17" customHeight="1" spans="1:6">
      <c r="A40" s="14">
        <v>36</v>
      </c>
      <c r="B40" s="141" t="s">
        <v>92</v>
      </c>
      <c r="C40" s="16"/>
      <c r="D40" s="142">
        <v>1</v>
      </c>
      <c r="E40" s="139" t="s">
        <v>27</v>
      </c>
      <c r="F40" s="21" t="s">
        <v>82</v>
      </c>
    </row>
    <row r="41" ht="17" customHeight="1" spans="1:6">
      <c r="A41" s="14">
        <v>37</v>
      </c>
      <c r="B41" s="141" t="s">
        <v>92</v>
      </c>
      <c r="C41" s="16"/>
      <c r="D41" s="142">
        <v>1</v>
      </c>
      <c r="E41" s="139" t="s">
        <v>27</v>
      </c>
      <c r="F41" s="21" t="s">
        <v>82</v>
      </c>
    </row>
    <row r="42" ht="17" customHeight="1" spans="1:6">
      <c r="A42" s="14">
        <v>38</v>
      </c>
      <c r="B42" s="141" t="s">
        <v>92</v>
      </c>
      <c r="C42" s="16"/>
      <c r="D42" s="142">
        <v>1</v>
      </c>
      <c r="E42" s="139" t="s">
        <v>27</v>
      </c>
      <c r="F42" s="21" t="s">
        <v>82</v>
      </c>
    </row>
    <row r="43" ht="17" customHeight="1" spans="1:6">
      <c r="A43" s="14">
        <v>39</v>
      </c>
      <c r="B43" s="143" t="s">
        <v>97</v>
      </c>
      <c r="C43" s="16" t="s">
        <v>98</v>
      </c>
      <c r="D43" s="142">
        <v>1</v>
      </c>
      <c r="E43" s="139" t="s">
        <v>27</v>
      </c>
      <c r="F43" s="21" t="s">
        <v>82</v>
      </c>
    </row>
    <row r="44" ht="17" customHeight="1" spans="1:6">
      <c r="A44" s="14">
        <v>40</v>
      </c>
      <c r="B44" s="143" t="s">
        <v>97</v>
      </c>
      <c r="C44" s="16" t="s">
        <v>98</v>
      </c>
      <c r="D44" s="142">
        <v>1</v>
      </c>
      <c r="E44" s="139" t="s">
        <v>27</v>
      </c>
      <c r="F44" s="21" t="s">
        <v>82</v>
      </c>
    </row>
    <row r="45" ht="17" customHeight="1" spans="1:6">
      <c r="A45" s="14">
        <v>41</v>
      </c>
      <c r="B45" s="143" t="s">
        <v>101</v>
      </c>
      <c r="C45" s="16" t="s">
        <v>102</v>
      </c>
      <c r="D45" s="142">
        <v>1</v>
      </c>
      <c r="E45" s="139" t="s">
        <v>27</v>
      </c>
      <c r="F45" s="21" t="s">
        <v>82</v>
      </c>
    </row>
    <row r="46" ht="17" customHeight="1" spans="1:6">
      <c r="A46" s="14">
        <v>42</v>
      </c>
      <c r="B46" s="141" t="s">
        <v>104</v>
      </c>
      <c r="C46" s="16"/>
      <c r="D46" s="142">
        <v>1</v>
      </c>
      <c r="E46" s="139" t="s">
        <v>27</v>
      </c>
      <c r="F46" s="21" t="s">
        <v>82</v>
      </c>
    </row>
    <row r="47" ht="17" customHeight="1" spans="1:6">
      <c r="A47" s="14">
        <v>43</v>
      </c>
      <c r="B47" s="141" t="s">
        <v>106</v>
      </c>
      <c r="C47" s="16"/>
      <c r="D47" s="142">
        <v>1</v>
      </c>
      <c r="E47" s="139" t="s">
        <v>27</v>
      </c>
      <c r="F47" s="21" t="s">
        <v>82</v>
      </c>
    </row>
    <row r="48" ht="17" customHeight="1" spans="1:6">
      <c r="A48" s="14">
        <v>44</v>
      </c>
      <c r="B48" s="141" t="s">
        <v>106</v>
      </c>
      <c r="C48" s="16"/>
      <c r="D48" s="142">
        <v>1</v>
      </c>
      <c r="E48" s="139" t="s">
        <v>27</v>
      </c>
      <c r="F48" s="21" t="s">
        <v>82</v>
      </c>
    </row>
    <row r="49" ht="17" customHeight="1" spans="1:6">
      <c r="A49" s="14">
        <v>45</v>
      </c>
      <c r="B49" s="141" t="s">
        <v>106</v>
      </c>
      <c r="C49" s="17"/>
      <c r="D49" s="142">
        <v>1</v>
      </c>
      <c r="E49" s="139" t="s">
        <v>27</v>
      </c>
      <c r="F49" s="21" t="s">
        <v>82</v>
      </c>
    </row>
    <row r="50" ht="17" customHeight="1" spans="1:6">
      <c r="A50" s="14">
        <v>46</v>
      </c>
      <c r="B50" s="141" t="s">
        <v>106</v>
      </c>
      <c r="C50" s="17"/>
      <c r="D50" s="142">
        <v>1</v>
      </c>
      <c r="E50" s="139" t="s">
        <v>27</v>
      </c>
      <c r="F50" s="21" t="s">
        <v>82</v>
      </c>
    </row>
    <row r="51" ht="17" customHeight="1" spans="1:6">
      <c r="A51" s="14">
        <v>47</v>
      </c>
      <c r="B51" s="141" t="s">
        <v>111</v>
      </c>
      <c r="C51" s="17"/>
      <c r="D51" s="142">
        <v>1</v>
      </c>
      <c r="E51" s="139" t="s">
        <v>27</v>
      </c>
      <c r="F51" s="21" t="s">
        <v>82</v>
      </c>
    </row>
    <row r="52" ht="17" customHeight="1" spans="1:6">
      <c r="A52" s="14">
        <v>48</v>
      </c>
      <c r="B52" s="141" t="s">
        <v>113</v>
      </c>
      <c r="C52" s="17"/>
      <c r="D52" s="142">
        <v>1</v>
      </c>
      <c r="E52" s="139" t="s">
        <v>27</v>
      </c>
      <c r="F52" s="21" t="s">
        <v>82</v>
      </c>
    </row>
    <row r="53" ht="17" customHeight="1" spans="1:6">
      <c r="A53" s="14">
        <v>49</v>
      </c>
      <c r="B53" s="141" t="s">
        <v>115</v>
      </c>
      <c r="C53" s="17"/>
      <c r="D53" s="142">
        <v>1</v>
      </c>
      <c r="E53" s="139" t="s">
        <v>27</v>
      </c>
      <c r="F53" s="21" t="s">
        <v>82</v>
      </c>
    </row>
    <row r="54" ht="17" customHeight="1" spans="1:6">
      <c r="A54" s="14">
        <v>50</v>
      </c>
      <c r="B54" s="141" t="s">
        <v>115</v>
      </c>
      <c r="C54" s="17"/>
      <c r="D54" s="142">
        <v>1</v>
      </c>
      <c r="E54" s="139" t="s">
        <v>27</v>
      </c>
      <c r="F54" s="21" t="s">
        <v>82</v>
      </c>
    </row>
    <row r="55" ht="17" customHeight="1" spans="1:6">
      <c r="A55" s="14">
        <v>51</v>
      </c>
      <c r="B55" s="141" t="s">
        <v>118</v>
      </c>
      <c r="C55" s="17"/>
      <c r="D55" s="142">
        <v>1</v>
      </c>
      <c r="E55" s="139" t="s">
        <v>27</v>
      </c>
      <c r="F55" s="21" t="s">
        <v>82</v>
      </c>
    </row>
    <row r="56" ht="17" customHeight="1" spans="1:6">
      <c r="A56" s="14">
        <v>52</v>
      </c>
      <c r="B56" s="141" t="s">
        <v>120</v>
      </c>
      <c r="C56" s="17"/>
      <c r="D56" s="142">
        <v>1</v>
      </c>
      <c r="E56" s="139" t="s">
        <v>27</v>
      </c>
      <c r="F56" s="21" t="s">
        <v>82</v>
      </c>
    </row>
    <row r="57" ht="17" customHeight="1" spans="1:6">
      <c r="A57" s="14">
        <v>53</v>
      </c>
      <c r="B57" s="141" t="s">
        <v>120</v>
      </c>
      <c r="C57" s="17"/>
      <c r="D57" s="142">
        <v>1</v>
      </c>
      <c r="E57" s="139" t="s">
        <v>27</v>
      </c>
      <c r="F57" s="21" t="s">
        <v>82</v>
      </c>
    </row>
    <row r="58" ht="17" customHeight="1" spans="1:6">
      <c r="A58" s="14">
        <v>54</v>
      </c>
      <c r="B58" s="141" t="s">
        <v>120</v>
      </c>
      <c r="C58" s="17"/>
      <c r="D58" s="142">
        <v>1</v>
      </c>
      <c r="E58" s="139" t="s">
        <v>27</v>
      </c>
      <c r="F58" s="21" t="s">
        <v>82</v>
      </c>
    </row>
    <row r="59" ht="17" customHeight="1" spans="1:6">
      <c r="A59" s="14">
        <v>55</v>
      </c>
      <c r="B59" s="143" t="s">
        <v>124</v>
      </c>
      <c r="C59" s="17" t="s">
        <v>125</v>
      </c>
      <c r="D59" s="142">
        <v>1</v>
      </c>
      <c r="E59" s="139" t="s">
        <v>27</v>
      </c>
      <c r="F59" s="19" t="s">
        <v>126</v>
      </c>
    </row>
    <row r="60" ht="17" customHeight="1" spans="1:6">
      <c r="A60" s="14">
        <v>56</v>
      </c>
      <c r="B60" s="141" t="s">
        <v>128</v>
      </c>
      <c r="C60" s="17"/>
      <c r="D60" s="142">
        <v>1</v>
      </c>
      <c r="E60" s="139" t="s">
        <v>27</v>
      </c>
      <c r="F60" s="19" t="s">
        <v>126</v>
      </c>
    </row>
    <row r="61" ht="17" customHeight="1" spans="1:6">
      <c r="A61" s="14">
        <v>57</v>
      </c>
      <c r="B61" s="141" t="s">
        <v>128</v>
      </c>
      <c r="C61" s="17"/>
      <c r="D61" s="142">
        <v>1</v>
      </c>
      <c r="E61" s="139" t="s">
        <v>27</v>
      </c>
      <c r="F61" s="19" t="s">
        <v>126</v>
      </c>
    </row>
    <row r="62" ht="17" customHeight="1" spans="1:6">
      <c r="A62" s="14">
        <v>58</v>
      </c>
      <c r="B62" s="141" t="s">
        <v>131</v>
      </c>
      <c r="C62" s="17"/>
      <c r="D62" s="142">
        <v>1</v>
      </c>
      <c r="E62" s="139" t="s">
        <v>27</v>
      </c>
      <c r="F62" s="19" t="s">
        <v>126</v>
      </c>
    </row>
    <row r="63" ht="17" customHeight="1" spans="1:6">
      <c r="A63" s="14">
        <v>59</v>
      </c>
      <c r="B63" s="141" t="s">
        <v>131</v>
      </c>
      <c r="C63" s="17"/>
      <c r="D63" s="142">
        <v>1</v>
      </c>
      <c r="E63" s="139" t="s">
        <v>27</v>
      </c>
      <c r="F63" s="19" t="s">
        <v>126</v>
      </c>
    </row>
    <row r="64" ht="17" customHeight="1" spans="1:6">
      <c r="A64" s="14">
        <v>60</v>
      </c>
      <c r="B64" s="141" t="s">
        <v>131</v>
      </c>
      <c r="C64" s="17"/>
      <c r="D64" s="142">
        <v>1</v>
      </c>
      <c r="E64" s="139" t="s">
        <v>27</v>
      </c>
      <c r="F64" s="19" t="s">
        <v>126</v>
      </c>
    </row>
    <row r="65" ht="17" customHeight="1" spans="1:6">
      <c r="A65" s="14">
        <v>61</v>
      </c>
      <c r="B65" s="141" t="s">
        <v>120</v>
      </c>
      <c r="C65" s="17"/>
      <c r="D65" s="142">
        <v>1</v>
      </c>
      <c r="E65" s="139" t="s">
        <v>27</v>
      </c>
      <c r="F65" s="19" t="s">
        <v>126</v>
      </c>
    </row>
    <row r="66" ht="17" customHeight="1" spans="1:6">
      <c r="A66" s="14">
        <v>62</v>
      </c>
      <c r="B66" s="141" t="s">
        <v>120</v>
      </c>
      <c r="C66" s="17"/>
      <c r="D66" s="142">
        <v>1</v>
      </c>
      <c r="E66" s="139" t="s">
        <v>27</v>
      </c>
      <c r="F66" s="19" t="s">
        <v>126</v>
      </c>
    </row>
    <row r="67" ht="17" customHeight="1" spans="1:6">
      <c r="A67" s="14">
        <v>63</v>
      </c>
      <c r="B67" s="141" t="s">
        <v>120</v>
      </c>
      <c r="C67" s="17"/>
      <c r="D67" s="142">
        <v>1</v>
      </c>
      <c r="E67" s="139" t="s">
        <v>27</v>
      </c>
      <c r="F67" s="19" t="s">
        <v>126</v>
      </c>
    </row>
    <row r="68" ht="17" customHeight="1" spans="1:6">
      <c r="A68" s="14">
        <v>64</v>
      </c>
      <c r="B68" s="141" t="s">
        <v>120</v>
      </c>
      <c r="C68" s="17"/>
      <c r="D68" s="142">
        <v>1</v>
      </c>
      <c r="E68" s="139" t="s">
        <v>27</v>
      </c>
      <c r="F68" s="19" t="s">
        <v>126</v>
      </c>
    </row>
    <row r="69" ht="17" customHeight="1" spans="1:6">
      <c r="A69" s="14">
        <v>65</v>
      </c>
      <c r="B69" s="141" t="s">
        <v>139</v>
      </c>
      <c r="C69" s="17"/>
      <c r="D69" s="142">
        <v>1</v>
      </c>
      <c r="E69" s="139" t="s">
        <v>140</v>
      </c>
      <c r="F69" s="19" t="s">
        <v>126</v>
      </c>
    </row>
    <row r="70" ht="17" customHeight="1" spans="1:6">
      <c r="A70" s="14">
        <v>66</v>
      </c>
      <c r="B70" s="143" t="s">
        <v>142</v>
      </c>
      <c r="C70" s="17"/>
      <c r="D70" s="142">
        <v>1</v>
      </c>
      <c r="E70" s="139" t="s">
        <v>27</v>
      </c>
      <c r="F70" s="19" t="s">
        <v>143</v>
      </c>
    </row>
    <row r="71" ht="17" customHeight="1" spans="1:6">
      <c r="A71" s="14">
        <v>67</v>
      </c>
      <c r="B71" s="141" t="s">
        <v>145</v>
      </c>
      <c r="C71" s="17"/>
      <c r="D71" s="142">
        <v>1</v>
      </c>
      <c r="E71" s="139" t="s">
        <v>27</v>
      </c>
      <c r="F71" s="19" t="s">
        <v>143</v>
      </c>
    </row>
    <row r="72" ht="17" customHeight="1" spans="1:6">
      <c r="A72" s="14">
        <v>68</v>
      </c>
      <c r="B72" s="141" t="s">
        <v>147</v>
      </c>
      <c r="C72" s="17"/>
      <c r="D72" s="142">
        <v>1</v>
      </c>
      <c r="E72" s="139" t="s">
        <v>27</v>
      </c>
      <c r="F72" s="19" t="s">
        <v>143</v>
      </c>
    </row>
    <row r="73" ht="17" customHeight="1" spans="1:6">
      <c r="A73" s="14">
        <v>69</v>
      </c>
      <c r="B73" s="143" t="s">
        <v>149</v>
      </c>
      <c r="C73" s="17" t="s">
        <v>150</v>
      </c>
      <c r="D73" s="142">
        <v>1</v>
      </c>
      <c r="E73" s="139" t="s">
        <v>27</v>
      </c>
      <c r="F73" s="19" t="s">
        <v>151</v>
      </c>
    </row>
    <row r="74" ht="17" customHeight="1" spans="1:6">
      <c r="A74" s="14">
        <v>70</v>
      </c>
      <c r="B74" s="141" t="s">
        <v>153</v>
      </c>
      <c r="C74" s="17"/>
      <c r="D74" s="142">
        <v>1</v>
      </c>
      <c r="E74" s="139" t="s">
        <v>27</v>
      </c>
      <c r="F74" s="19" t="s">
        <v>151</v>
      </c>
    </row>
    <row r="75" ht="17" customHeight="1" spans="1:6">
      <c r="A75" s="14">
        <v>71</v>
      </c>
      <c r="B75" s="143" t="s">
        <v>155</v>
      </c>
      <c r="C75" s="17"/>
      <c r="D75" s="142">
        <v>1</v>
      </c>
      <c r="E75" s="139" t="s">
        <v>27</v>
      </c>
      <c r="F75" s="19" t="s">
        <v>151</v>
      </c>
    </row>
    <row r="76" ht="17" customHeight="1" spans="1:6">
      <c r="A76" s="14">
        <v>72</v>
      </c>
      <c r="B76" s="143" t="s">
        <v>157</v>
      </c>
      <c r="C76" s="17"/>
      <c r="D76" s="142">
        <v>1</v>
      </c>
      <c r="E76" s="139" t="s">
        <v>27</v>
      </c>
      <c r="F76" s="19" t="s">
        <v>151</v>
      </c>
    </row>
    <row r="77" ht="17" customHeight="1" spans="1:6">
      <c r="A77" s="14">
        <v>73</v>
      </c>
      <c r="B77" s="141" t="s">
        <v>159</v>
      </c>
      <c r="C77" s="17"/>
      <c r="D77" s="142">
        <v>1</v>
      </c>
      <c r="E77" s="139" t="s">
        <v>27</v>
      </c>
      <c r="F77" s="19" t="s">
        <v>151</v>
      </c>
    </row>
    <row r="78" ht="17" customHeight="1" spans="1:6">
      <c r="A78" s="14">
        <v>74</v>
      </c>
      <c r="B78" s="141" t="s">
        <v>161</v>
      </c>
      <c r="C78" s="17"/>
      <c r="D78" s="142">
        <v>1</v>
      </c>
      <c r="E78" s="139" t="s">
        <v>27</v>
      </c>
      <c r="F78" s="19" t="s">
        <v>151</v>
      </c>
    </row>
    <row r="79" ht="17" customHeight="1" spans="1:6">
      <c r="A79" s="14">
        <v>75</v>
      </c>
      <c r="B79" s="143" t="s">
        <v>31</v>
      </c>
      <c r="C79" s="17"/>
      <c r="D79" s="142">
        <v>1</v>
      </c>
      <c r="E79" s="139" t="s">
        <v>27</v>
      </c>
      <c r="F79" s="19" t="s">
        <v>151</v>
      </c>
    </row>
    <row r="80" ht="17" customHeight="1" spans="1:6">
      <c r="A80" s="14">
        <v>76</v>
      </c>
      <c r="B80" s="141" t="s">
        <v>164</v>
      </c>
      <c r="C80" s="17"/>
      <c r="D80" s="142">
        <v>1</v>
      </c>
      <c r="E80" s="139" t="s">
        <v>27</v>
      </c>
      <c r="F80" s="19" t="s">
        <v>165</v>
      </c>
    </row>
    <row r="81" ht="17" customHeight="1" spans="1:6">
      <c r="A81" s="14">
        <v>77</v>
      </c>
      <c r="B81" s="141" t="s">
        <v>115</v>
      </c>
      <c r="C81" s="17"/>
      <c r="D81" s="142">
        <v>1</v>
      </c>
      <c r="E81" s="139" t="s">
        <v>140</v>
      </c>
      <c r="F81" s="19" t="s">
        <v>165</v>
      </c>
    </row>
    <row r="82" ht="17" customHeight="1" spans="1:6">
      <c r="A82" s="14">
        <v>78</v>
      </c>
      <c r="B82" s="141" t="s">
        <v>168</v>
      </c>
      <c r="C82" s="17"/>
      <c r="D82" s="142">
        <v>1</v>
      </c>
      <c r="E82" s="139" t="s">
        <v>169</v>
      </c>
      <c r="F82" s="19" t="s">
        <v>165</v>
      </c>
    </row>
    <row r="83" ht="17" customHeight="1" spans="1:6">
      <c r="A83" s="14">
        <v>79</v>
      </c>
      <c r="B83" s="141" t="s">
        <v>168</v>
      </c>
      <c r="C83" s="17"/>
      <c r="D83" s="142">
        <v>1</v>
      </c>
      <c r="E83" s="139" t="s">
        <v>169</v>
      </c>
      <c r="F83" s="19" t="s">
        <v>165</v>
      </c>
    </row>
    <row r="84" ht="17" customHeight="1" spans="1:6">
      <c r="A84" s="14">
        <v>80</v>
      </c>
      <c r="B84" s="141" t="s">
        <v>172</v>
      </c>
      <c r="C84" s="17"/>
      <c r="D84" s="142">
        <v>1</v>
      </c>
      <c r="E84" s="139" t="s">
        <v>27</v>
      </c>
      <c r="F84" s="19" t="s">
        <v>165</v>
      </c>
    </row>
    <row r="85" ht="17" customHeight="1" spans="1:6">
      <c r="A85" s="14">
        <v>81</v>
      </c>
      <c r="B85" s="141" t="s">
        <v>174</v>
      </c>
      <c r="C85" s="17"/>
      <c r="D85" s="142">
        <v>1</v>
      </c>
      <c r="E85" s="139" t="s">
        <v>27</v>
      </c>
      <c r="F85" s="19" t="s">
        <v>175</v>
      </c>
    </row>
    <row r="86" ht="17" customHeight="1" spans="1:6">
      <c r="A86" s="14">
        <v>82</v>
      </c>
      <c r="B86" s="141" t="s">
        <v>177</v>
      </c>
      <c r="C86" s="17"/>
      <c r="D86" s="142">
        <v>1</v>
      </c>
      <c r="E86" s="139" t="s">
        <v>27</v>
      </c>
      <c r="F86" s="19" t="s">
        <v>178</v>
      </c>
    </row>
    <row r="87" ht="17" customHeight="1" spans="1:6">
      <c r="A87" s="14">
        <v>83</v>
      </c>
      <c r="B87" s="141" t="s">
        <v>180</v>
      </c>
      <c r="C87" s="17"/>
      <c r="D87" s="142">
        <v>1</v>
      </c>
      <c r="E87" s="139" t="s">
        <v>27</v>
      </c>
      <c r="F87" s="19" t="s">
        <v>178</v>
      </c>
    </row>
    <row r="88" ht="17" customHeight="1" spans="1:6">
      <c r="A88" s="14">
        <v>84</v>
      </c>
      <c r="B88" s="141" t="s">
        <v>182</v>
      </c>
      <c r="C88" s="17"/>
      <c r="D88" s="142">
        <v>1</v>
      </c>
      <c r="E88" s="139" t="s">
        <v>27</v>
      </c>
      <c r="F88" s="19" t="s">
        <v>178</v>
      </c>
    </row>
    <row r="89" ht="17" customHeight="1" spans="1:6">
      <c r="A89" s="14">
        <v>85</v>
      </c>
      <c r="B89" s="141" t="s">
        <v>184</v>
      </c>
      <c r="C89" s="17"/>
      <c r="D89" s="142">
        <v>1</v>
      </c>
      <c r="E89" s="139" t="s">
        <v>27</v>
      </c>
      <c r="F89" s="19" t="s">
        <v>185</v>
      </c>
    </row>
    <row r="90" ht="17" customHeight="1" spans="1:6">
      <c r="A90" s="14">
        <v>86</v>
      </c>
      <c r="B90" s="141" t="s">
        <v>187</v>
      </c>
      <c r="C90" s="17"/>
      <c r="D90" s="142">
        <v>1</v>
      </c>
      <c r="E90" s="139" t="s">
        <v>27</v>
      </c>
      <c r="F90" s="19" t="s">
        <v>185</v>
      </c>
    </row>
    <row r="91" ht="17" customHeight="1" spans="1:6">
      <c r="A91" s="14">
        <v>87</v>
      </c>
      <c r="B91" s="141" t="s">
        <v>189</v>
      </c>
      <c r="C91" s="17"/>
      <c r="D91" s="17">
        <v>1</v>
      </c>
      <c r="E91" s="139" t="s">
        <v>27</v>
      </c>
      <c r="F91" s="19" t="s">
        <v>190</v>
      </c>
    </row>
    <row r="92" ht="17" customHeight="1" spans="1:6">
      <c r="A92" s="14">
        <v>88</v>
      </c>
      <c r="B92" s="141" t="s">
        <v>192</v>
      </c>
      <c r="C92" s="17"/>
      <c r="D92" s="17">
        <v>1</v>
      </c>
      <c r="E92" s="139" t="s">
        <v>27</v>
      </c>
      <c r="F92" s="19" t="s">
        <v>193</v>
      </c>
    </row>
    <row r="93" ht="17" customHeight="1" spans="1:6">
      <c r="A93" s="14">
        <v>89</v>
      </c>
      <c r="B93" s="141" t="s">
        <v>195</v>
      </c>
      <c r="C93" s="17"/>
      <c r="D93" s="142">
        <v>1</v>
      </c>
      <c r="E93" s="139" t="s">
        <v>27</v>
      </c>
      <c r="F93" s="19" t="s">
        <v>196</v>
      </c>
    </row>
    <row r="94" ht="17" customHeight="1" spans="1:6">
      <c r="A94" s="14">
        <v>90</v>
      </c>
      <c r="B94" s="141" t="s">
        <v>198</v>
      </c>
      <c r="C94" s="17"/>
      <c r="D94" s="142">
        <v>1</v>
      </c>
      <c r="E94" s="139" t="s">
        <v>27</v>
      </c>
      <c r="F94" s="19" t="s">
        <v>196</v>
      </c>
    </row>
    <row r="95" ht="17" customHeight="1" spans="1:6">
      <c r="A95" s="14">
        <v>91</v>
      </c>
      <c r="B95" s="141" t="s">
        <v>198</v>
      </c>
      <c r="C95" s="17"/>
      <c r="D95" s="142">
        <v>1</v>
      </c>
      <c r="E95" s="139" t="s">
        <v>27</v>
      </c>
      <c r="F95" s="19" t="s">
        <v>196</v>
      </c>
    </row>
    <row r="96" ht="17" customHeight="1" spans="1:6">
      <c r="A96" s="14">
        <v>92</v>
      </c>
      <c r="B96" s="141" t="s">
        <v>201</v>
      </c>
      <c r="C96" s="17"/>
      <c r="D96" s="17">
        <v>1</v>
      </c>
      <c r="E96" s="139" t="s">
        <v>202</v>
      </c>
      <c r="F96" s="19" t="s">
        <v>203</v>
      </c>
    </row>
    <row r="97" ht="17" customHeight="1" spans="1:6">
      <c r="A97" s="14">
        <v>93</v>
      </c>
      <c r="B97" s="141" t="s">
        <v>205</v>
      </c>
      <c r="C97" s="17"/>
      <c r="D97" s="17">
        <v>1</v>
      </c>
      <c r="E97" s="139" t="s">
        <v>27</v>
      </c>
      <c r="F97" s="19" t="s">
        <v>203</v>
      </c>
    </row>
    <row r="98" ht="17" customHeight="1" spans="1:6">
      <c r="A98" s="14">
        <v>94</v>
      </c>
      <c r="B98" s="143" t="s">
        <v>207</v>
      </c>
      <c r="C98" s="17" t="s">
        <v>208</v>
      </c>
      <c r="D98" s="17">
        <v>1</v>
      </c>
      <c r="E98" s="139" t="s">
        <v>209</v>
      </c>
      <c r="F98" s="19" t="s">
        <v>203</v>
      </c>
    </row>
    <row r="99" ht="17" customHeight="1" spans="1:6">
      <c r="A99" s="14">
        <v>95</v>
      </c>
      <c r="B99" s="15" t="s">
        <v>211</v>
      </c>
      <c r="C99" s="18" t="s">
        <v>212</v>
      </c>
      <c r="D99" s="17">
        <v>27</v>
      </c>
      <c r="E99" s="18" t="s">
        <v>209</v>
      </c>
      <c r="F99" s="21" t="s">
        <v>213</v>
      </c>
    </row>
    <row r="100" ht="17" customHeight="1" spans="1:6">
      <c r="A100" s="14">
        <v>96</v>
      </c>
      <c r="B100" s="234" t="s">
        <v>1137</v>
      </c>
      <c r="C100" s="17"/>
      <c r="D100" s="17">
        <v>1</v>
      </c>
      <c r="E100" s="18" t="s">
        <v>140</v>
      </c>
      <c r="F100" s="19" t="s">
        <v>217</v>
      </c>
    </row>
    <row r="101" ht="17" customHeight="1" spans="1:6">
      <c r="A101" s="14">
        <v>97</v>
      </c>
      <c r="B101" s="235" t="s">
        <v>218</v>
      </c>
      <c r="C101" s="22" t="s">
        <v>219</v>
      </c>
      <c r="D101" s="17">
        <v>1</v>
      </c>
      <c r="E101" s="18" t="s">
        <v>27</v>
      </c>
      <c r="F101" s="19" t="s">
        <v>222</v>
      </c>
    </row>
    <row r="102" ht="17" customHeight="1" spans="1:6">
      <c r="A102" s="14">
        <v>98</v>
      </c>
      <c r="B102" s="235" t="s">
        <v>218</v>
      </c>
      <c r="C102" s="22" t="s">
        <v>219</v>
      </c>
      <c r="D102" s="17">
        <v>1</v>
      </c>
      <c r="E102" s="18" t="s">
        <v>27</v>
      </c>
      <c r="F102" s="19" t="s">
        <v>222</v>
      </c>
    </row>
    <row r="103" ht="17" customHeight="1" spans="1:6">
      <c r="A103" s="14">
        <v>99</v>
      </c>
      <c r="B103" s="235" t="s">
        <v>218</v>
      </c>
      <c r="C103" s="22" t="s">
        <v>219</v>
      </c>
      <c r="D103" s="17">
        <v>1</v>
      </c>
      <c r="E103" s="18" t="s">
        <v>27</v>
      </c>
      <c r="F103" s="19" t="s">
        <v>222</v>
      </c>
    </row>
    <row r="104" ht="17" customHeight="1" spans="1:6">
      <c r="A104" s="14">
        <v>100</v>
      </c>
      <c r="B104" s="235" t="s">
        <v>218</v>
      </c>
      <c r="C104" s="22" t="s">
        <v>219</v>
      </c>
      <c r="D104" s="17">
        <v>1</v>
      </c>
      <c r="E104" s="18" t="s">
        <v>27</v>
      </c>
      <c r="F104" s="19" t="s">
        <v>222</v>
      </c>
    </row>
    <row r="105" ht="17" customHeight="1" spans="1:6">
      <c r="A105" s="14">
        <v>101</v>
      </c>
      <c r="B105" s="234" t="s">
        <v>1137</v>
      </c>
      <c r="C105" s="17"/>
      <c r="D105" s="17">
        <v>1</v>
      </c>
      <c r="E105" s="18" t="s">
        <v>140</v>
      </c>
      <c r="F105" s="19" t="s">
        <v>222</v>
      </c>
    </row>
    <row r="106" ht="17" customHeight="1" spans="1:6">
      <c r="A106" s="14">
        <v>102</v>
      </c>
      <c r="B106" s="234" t="s">
        <v>1137</v>
      </c>
      <c r="C106" s="17"/>
      <c r="D106" s="17">
        <v>1</v>
      </c>
      <c r="E106" s="18" t="s">
        <v>140</v>
      </c>
      <c r="F106" s="19" t="s">
        <v>222</v>
      </c>
    </row>
    <row r="107" ht="17" customHeight="1" spans="1:6">
      <c r="A107" s="14">
        <v>103</v>
      </c>
      <c r="B107" s="234" t="s">
        <v>1138</v>
      </c>
      <c r="C107" s="17"/>
      <c r="D107" s="17">
        <v>1</v>
      </c>
      <c r="E107" s="18" t="s">
        <v>27</v>
      </c>
      <c r="F107" s="19" t="s">
        <v>222</v>
      </c>
    </row>
    <row r="108" ht="17" customHeight="1" spans="1:6">
      <c r="A108" s="14">
        <v>104</v>
      </c>
      <c r="B108" s="236" t="s">
        <v>225</v>
      </c>
      <c r="C108" s="22" t="s">
        <v>226</v>
      </c>
      <c r="D108" s="17">
        <v>1</v>
      </c>
      <c r="E108" s="18" t="s">
        <v>27</v>
      </c>
      <c r="F108" s="19" t="s">
        <v>228</v>
      </c>
    </row>
    <row r="109" ht="17" customHeight="1" spans="1:6">
      <c r="A109" s="14">
        <v>105</v>
      </c>
      <c r="B109" s="236" t="s">
        <v>225</v>
      </c>
      <c r="C109" s="22" t="s">
        <v>226</v>
      </c>
      <c r="D109" s="17">
        <v>1</v>
      </c>
      <c r="E109" s="18" t="s">
        <v>27</v>
      </c>
      <c r="F109" s="19" t="s">
        <v>228</v>
      </c>
    </row>
    <row r="110" ht="17" customHeight="1" spans="1:6">
      <c r="A110" s="14">
        <v>106</v>
      </c>
      <c r="B110" s="236" t="s">
        <v>225</v>
      </c>
      <c r="C110" s="22" t="s">
        <v>226</v>
      </c>
      <c r="D110" s="17">
        <v>1</v>
      </c>
      <c r="E110" s="18" t="s">
        <v>27</v>
      </c>
      <c r="F110" s="19" t="s">
        <v>228</v>
      </c>
    </row>
    <row r="111" ht="17" customHeight="1" spans="1:6">
      <c r="A111" s="14">
        <v>107</v>
      </c>
      <c r="B111" s="236" t="s">
        <v>225</v>
      </c>
      <c r="C111" s="22" t="s">
        <v>226</v>
      </c>
      <c r="D111" s="17">
        <v>1</v>
      </c>
      <c r="E111" s="18" t="s">
        <v>27</v>
      </c>
      <c r="F111" s="19" t="s">
        <v>228</v>
      </c>
    </row>
    <row r="112" ht="17" customHeight="1" spans="1:6">
      <c r="A112" s="14">
        <v>108</v>
      </c>
      <c r="B112" s="236" t="s">
        <v>225</v>
      </c>
      <c r="C112" s="22" t="s">
        <v>226</v>
      </c>
      <c r="D112" s="17">
        <v>1</v>
      </c>
      <c r="E112" s="18" t="s">
        <v>27</v>
      </c>
      <c r="F112" s="19" t="s">
        <v>228</v>
      </c>
    </row>
    <row r="113" ht="17" customHeight="1" spans="1:6">
      <c r="A113" s="14">
        <v>109</v>
      </c>
      <c r="B113" s="236" t="s">
        <v>225</v>
      </c>
      <c r="C113" s="22" t="s">
        <v>226</v>
      </c>
      <c r="D113" s="17">
        <v>1</v>
      </c>
      <c r="E113" s="18" t="s">
        <v>27</v>
      </c>
      <c r="F113" s="19" t="s">
        <v>228</v>
      </c>
    </row>
    <row r="114" ht="17" customHeight="1" spans="1:6">
      <c r="A114" s="14">
        <v>110</v>
      </c>
      <c r="B114" s="236" t="s">
        <v>229</v>
      </c>
      <c r="C114" s="22" t="s">
        <v>230</v>
      </c>
      <c r="D114" s="17">
        <v>1</v>
      </c>
      <c r="E114" s="18" t="s">
        <v>27</v>
      </c>
      <c r="F114" s="19" t="s">
        <v>228</v>
      </c>
    </row>
    <row r="115" ht="17" customHeight="1" spans="1:6">
      <c r="A115" s="14">
        <v>111</v>
      </c>
      <c r="B115" s="236" t="s">
        <v>229</v>
      </c>
      <c r="C115" s="22" t="s">
        <v>230</v>
      </c>
      <c r="D115" s="17">
        <v>1</v>
      </c>
      <c r="E115" s="18" t="s">
        <v>27</v>
      </c>
      <c r="F115" s="19" t="s">
        <v>228</v>
      </c>
    </row>
    <row r="116" ht="17" customHeight="1" spans="1:6">
      <c r="A116" s="14">
        <v>112</v>
      </c>
      <c r="B116" s="234" t="s">
        <v>1139</v>
      </c>
      <c r="C116" s="17"/>
      <c r="D116" s="17">
        <v>1</v>
      </c>
      <c r="E116" s="18" t="s">
        <v>140</v>
      </c>
      <c r="F116" s="19" t="s">
        <v>234</v>
      </c>
    </row>
    <row r="117" ht="17" customHeight="1" spans="1:6">
      <c r="A117" s="14">
        <v>113</v>
      </c>
      <c r="B117" s="234" t="s">
        <v>1140</v>
      </c>
      <c r="C117" s="17"/>
      <c r="D117" s="17">
        <v>1</v>
      </c>
      <c r="E117" s="18" t="s">
        <v>27</v>
      </c>
      <c r="F117" s="19" t="s">
        <v>234</v>
      </c>
    </row>
    <row r="118" ht="17" customHeight="1" spans="1:6">
      <c r="A118" s="14">
        <v>114</v>
      </c>
      <c r="B118" s="234" t="s">
        <v>1141</v>
      </c>
      <c r="C118" s="22" t="s">
        <v>237</v>
      </c>
      <c r="D118" s="17">
        <v>1</v>
      </c>
      <c r="E118" s="18" t="s">
        <v>27</v>
      </c>
      <c r="F118" s="19" t="s">
        <v>234</v>
      </c>
    </row>
    <row r="119" ht="17" customHeight="1" spans="1:6">
      <c r="A119" s="14">
        <v>115</v>
      </c>
      <c r="B119" s="234" t="s">
        <v>1141</v>
      </c>
      <c r="C119" s="22" t="s">
        <v>237</v>
      </c>
      <c r="D119" s="17">
        <v>1</v>
      </c>
      <c r="E119" s="18" t="s">
        <v>27</v>
      </c>
      <c r="F119" s="19" t="s">
        <v>234</v>
      </c>
    </row>
    <row r="120" ht="17" customHeight="1" spans="1:6">
      <c r="A120" s="14">
        <v>116</v>
      </c>
      <c r="B120" s="234" t="s">
        <v>1141</v>
      </c>
      <c r="C120" s="22" t="s">
        <v>237</v>
      </c>
      <c r="D120" s="17">
        <v>1</v>
      </c>
      <c r="E120" s="18" t="s">
        <v>27</v>
      </c>
      <c r="F120" s="19" t="s">
        <v>234</v>
      </c>
    </row>
    <row r="121" ht="17" customHeight="1" spans="1:6">
      <c r="A121" s="14">
        <v>117</v>
      </c>
      <c r="B121" s="234" t="s">
        <v>1141</v>
      </c>
      <c r="C121" s="22" t="s">
        <v>237</v>
      </c>
      <c r="D121" s="17">
        <v>1</v>
      </c>
      <c r="E121" s="18" t="s">
        <v>27</v>
      </c>
      <c r="F121" s="19" t="s">
        <v>234</v>
      </c>
    </row>
    <row r="122" ht="17" customHeight="1" spans="1:6">
      <c r="A122" s="14">
        <v>118</v>
      </c>
      <c r="B122" s="234" t="s">
        <v>1141</v>
      </c>
      <c r="C122" s="22" t="s">
        <v>237</v>
      </c>
      <c r="D122" s="17">
        <v>1</v>
      </c>
      <c r="E122" s="18" t="s">
        <v>27</v>
      </c>
      <c r="F122" s="19" t="s">
        <v>234</v>
      </c>
    </row>
    <row r="123" ht="17" customHeight="1" spans="1:6">
      <c r="A123" s="14">
        <v>119</v>
      </c>
      <c r="B123" s="234" t="s">
        <v>1142</v>
      </c>
      <c r="C123" s="18" t="s">
        <v>1143</v>
      </c>
      <c r="D123" s="17">
        <v>1</v>
      </c>
      <c r="E123" s="18" t="s">
        <v>27</v>
      </c>
      <c r="F123" s="19" t="s">
        <v>234</v>
      </c>
    </row>
    <row r="124" ht="17" customHeight="1" spans="1:6">
      <c r="A124" s="14">
        <v>120</v>
      </c>
      <c r="B124" s="234" t="s">
        <v>1144</v>
      </c>
      <c r="C124" s="22" t="s">
        <v>242</v>
      </c>
      <c r="D124" s="17">
        <v>1</v>
      </c>
      <c r="E124" s="18" t="s">
        <v>27</v>
      </c>
      <c r="F124" s="19" t="s">
        <v>234</v>
      </c>
    </row>
    <row r="125" ht="17" customHeight="1" spans="1:6">
      <c r="A125" s="14">
        <v>121</v>
      </c>
      <c r="B125" s="234" t="s">
        <v>1144</v>
      </c>
      <c r="C125" s="22" t="s">
        <v>242</v>
      </c>
      <c r="D125" s="17">
        <v>1</v>
      </c>
      <c r="E125" s="18" t="s">
        <v>27</v>
      </c>
      <c r="F125" s="19" t="s">
        <v>234</v>
      </c>
    </row>
    <row r="126" ht="17" customHeight="1" spans="1:6">
      <c r="A126" s="14">
        <v>122</v>
      </c>
      <c r="B126" s="234" t="s">
        <v>1145</v>
      </c>
      <c r="C126" s="18" t="s">
        <v>1146</v>
      </c>
      <c r="D126" s="17">
        <v>1</v>
      </c>
      <c r="E126" s="18" t="s">
        <v>27</v>
      </c>
      <c r="F126" s="19" t="s">
        <v>234</v>
      </c>
    </row>
    <row r="127" ht="17" customHeight="1" spans="1:6">
      <c r="A127" s="14">
        <v>123</v>
      </c>
      <c r="B127" s="234" t="s">
        <v>1147</v>
      </c>
      <c r="C127" s="17"/>
      <c r="D127" s="17">
        <v>1</v>
      </c>
      <c r="E127" s="18" t="s">
        <v>27</v>
      </c>
      <c r="F127" s="19" t="s">
        <v>234</v>
      </c>
    </row>
    <row r="128" ht="17" customHeight="1" spans="1:6">
      <c r="A128" s="14">
        <v>124</v>
      </c>
      <c r="B128" s="15" t="s">
        <v>1148</v>
      </c>
      <c r="C128" s="18" t="s">
        <v>1149</v>
      </c>
      <c r="D128" s="17">
        <v>1</v>
      </c>
      <c r="E128" s="18" t="s">
        <v>27</v>
      </c>
      <c r="F128" s="19" t="s">
        <v>252</v>
      </c>
    </row>
    <row r="129" ht="17" customHeight="1" spans="1:6">
      <c r="A129" s="14">
        <v>125</v>
      </c>
      <c r="B129" s="234" t="s">
        <v>1142</v>
      </c>
      <c r="C129" s="18" t="s">
        <v>1143</v>
      </c>
      <c r="D129" s="17">
        <v>1</v>
      </c>
      <c r="E129" s="18" t="s">
        <v>27</v>
      </c>
      <c r="F129" s="19" t="s">
        <v>222</v>
      </c>
    </row>
    <row r="130" ht="17" customHeight="1" spans="1:6">
      <c r="A130" s="14">
        <v>126</v>
      </c>
      <c r="B130" s="15" t="s">
        <v>1150</v>
      </c>
      <c r="C130" s="17"/>
      <c r="D130" s="17">
        <v>1</v>
      </c>
      <c r="E130" s="18" t="s">
        <v>27</v>
      </c>
      <c r="F130" s="19" t="s">
        <v>256</v>
      </c>
    </row>
    <row r="131" ht="17" customHeight="1" spans="1:6">
      <c r="A131" s="14">
        <v>127</v>
      </c>
      <c r="B131" s="15" t="s">
        <v>1150</v>
      </c>
      <c r="C131" s="17"/>
      <c r="D131" s="17">
        <v>1</v>
      </c>
      <c r="E131" s="18" t="s">
        <v>27</v>
      </c>
      <c r="F131" s="19" t="s">
        <v>256</v>
      </c>
    </row>
    <row r="132" ht="17" customHeight="1" spans="1:6">
      <c r="A132" s="14">
        <v>128</v>
      </c>
      <c r="B132" s="237" t="s">
        <v>1151</v>
      </c>
      <c r="C132" s="22"/>
      <c r="D132" s="17">
        <v>1</v>
      </c>
      <c r="E132" s="18" t="s">
        <v>27</v>
      </c>
      <c r="F132" s="19" t="s">
        <v>260</v>
      </c>
    </row>
    <row r="133" ht="17" customHeight="1" spans="1:6">
      <c r="A133" s="14">
        <v>129</v>
      </c>
      <c r="B133" s="147" t="s">
        <v>1152</v>
      </c>
      <c r="C133" s="148"/>
      <c r="D133" s="17">
        <v>1</v>
      </c>
      <c r="E133" s="18" t="s">
        <v>27</v>
      </c>
      <c r="F133" s="19" t="s">
        <v>217</v>
      </c>
    </row>
    <row r="134" ht="17" customHeight="1" spans="1:6">
      <c r="A134" s="14">
        <v>130</v>
      </c>
      <c r="B134" s="15" t="s">
        <v>1153</v>
      </c>
      <c r="C134" s="17"/>
      <c r="D134" s="17">
        <v>1</v>
      </c>
      <c r="E134" s="18" t="s">
        <v>27</v>
      </c>
      <c r="F134" s="19" t="s">
        <v>217</v>
      </c>
    </row>
    <row r="135" ht="17" customHeight="1" spans="1:6">
      <c r="A135" s="14">
        <v>131</v>
      </c>
      <c r="B135" s="147" t="s">
        <v>1154</v>
      </c>
      <c r="C135" s="148"/>
      <c r="D135" s="17">
        <v>1</v>
      </c>
      <c r="E135" s="18" t="s">
        <v>27</v>
      </c>
      <c r="F135" s="21" t="s">
        <v>269</v>
      </c>
    </row>
    <row r="136" ht="17" customHeight="1" spans="1:6">
      <c r="A136" s="14">
        <v>132</v>
      </c>
      <c r="B136" s="147" t="s">
        <v>1155</v>
      </c>
      <c r="C136" s="148"/>
      <c r="D136" s="17">
        <v>1</v>
      </c>
      <c r="E136" s="18" t="s">
        <v>27</v>
      </c>
      <c r="F136" s="21" t="s">
        <v>222</v>
      </c>
    </row>
    <row r="137" ht="17" customHeight="1" spans="1:6">
      <c r="A137" s="14">
        <v>133</v>
      </c>
      <c r="B137" s="147" t="s">
        <v>1154</v>
      </c>
      <c r="C137" s="148"/>
      <c r="D137" s="17">
        <v>1</v>
      </c>
      <c r="E137" s="18" t="s">
        <v>27</v>
      </c>
      <c r="F137" s="21" t="s">
        <v>269</v>
      </c>
    </row>
    <row r="138" ht="17" customHeight="1" spans="1:6">
      <c r="A138" s="14">
        <v>134</v>
      </c>
      <c r="B138" s="146" t="s">
        <v>1156</v>
      </c>
      <c r="C138" s="22"/>
      <c r="D138" s="17">
        <v>1</v>
      </c>
      <c r="E138" s="18" t="s">
        <v>27</v>
      </c>
      <c r="F138" s="19" t="s">
        <v>275</v>
      </c>
    </row>
    <row r="139" ht="17" customHeight="1" spans="1:6">
      <c r="A139" s="14">
        <v>135</v>
      </c>
      <c r="B139" s="147" t="s">
        <v>1157</v>
      </c>
      <c r="C139" s="148"/>
      <c r="D139" s="17">
        <v>1</v>
      </c>
      <c r="E139" s="149" t="s">
        <v>140</v>
      </c>
      <c r="F139" s="19" t="s">
        <v>280</v>
      </c>
    </row>
    <row r="140" ht="17" customHeight="1" spans="1:6">
      <c r="A140" s="14">
        <v>136</v>
      </c>
      <c r="B140" s="237" t="s">
        <v>51</v>
      </c>
      <c r="C140" s="22"/>
      <c r="D140" s="17">
        <v>1</v>
      </c>
      <c r="E140" s="18" t="s">
        <v>27</v>
      </c>
      <c r="F140" s="19" t="s">
        <v>260</v>
      </c>
    </row>
    <row r="141" ht="17" customHeight="1" spans="1:6">
      <c r="A141" s="14">
        <v>137</v>
      </c>
      <c r="B141" s="150" t="s">
        <v>192</v>
      </c>
      <c r="C141" s="151"/>
      <c r="D141" s="17">
        <v>1</v>
      </c>
      <c r="E141" s="18" t="s">
        <v>27</v>
      </c>
      <c r="F141" s="19" t="s">
        <v>260</v>
      </c>
    </row>
    <row r="142" ht="17" customHeight="1" spans="1:6">
      <c r="A142" s="14">
        <v>138</v>
      </c>
      <c r="B142" s="150" t="s">
        <v>192</v>
      </c>
      <c r="C142" s="151"/>
      <c r="D142" s="17">
        <v>1</v>
      </c>
      <c r="E142" s="18" t="s">
        <v>27</v>
      </c>
      <c r="F142" s="19" t="s">
        <v>260</v>
      </c>
    </row>
    <row r="143" ht="17" customHeight="1" spans="1:6">
      <c r="A143" s="14">
        <v>139</v>
      </c>
      <c r="B143" s="237" t="s">
        <v>1158</v>
      </c>
      <c r="C143" s="22"/>
      <c r="D143" s="17">
        <v>1</v>
      </c>
      <c r="E143" s="18" t="s">
        <v>27</v>
      </c>
      <c r="F143" s="19" t="s">
        <v>291</v>
      </c>
    </row>
    <row r="144" ht="17" customHeight="1" spans="1:6">
      <c r="A144" s="14">
        <v>140</v>
      </c>
      <c r="B144" s="237" t="s">
        <v>1158</v>
      </c>
      <c r="C144" s="22"/>
      <c r="D144" s="17">
        <v>1</v>
      </c>
      <c r="E144" s="18" t="s">
        <v>27</v>
      </c>
      <c r="F144" s="19" t="s">
        <v>291</v>
      </c>
    </row>
    <row r="145" ht="17" customHeight="1" spans="1:6">
      <c r="A145" s="14">
        <v>141</v>
      </c>
      <c r="B145" s="146" t="s">
        <v>1159</v>
      </c>
      <c r="C145" s="22"/>
      <c r="D145" s="17">
        <v>1</v>
      </c>
      <c r="E145" s="152" t="s">
        <v>27</v>
      </c>
      <c r="F145" s="19" t="s">
        <v>291</v>
      </c>
    </row>
    <row r="146" ht="17" customHeight="1" spans="1:6">
      <c r="A146" s="14">
        <v>142</v>
      </c>
      <c r="B146" s="15" t="s">
        <v>1160</v>
      </c>
      <c r="C146" s="17"/>
      <c r="D146" s="153">
        <v>1</v>
      </c>
      <c r="E146" s="154" t="s">
        <v>140</v>
      </c>
      <c r="F146" s="19" t="s">
        <v>301</v>
      </c>
    </row>
    <row r="147" ht="17" customHeight="1" spans="1:6">
      <c r="A147" s="14">
        <v>143</v>
      </c>
      <c r="B147" s="15" t="s">
        <v>1161</v>
      </c>
      <c r="C147" s="17"/>
      <c r="D147" s="153">
        <v>1</v>
      </c>
      <c r="E147" s="154" t="s">
        <v>140</v>
      </c>
      <c r="F147" s="19" t="s">
        <v>301</v>
      </c>
    </row>
    <row r="148" ht="17" customHeight="1" spans="1:6">
      <c r="A148" s="14">
        <v>144</v>
      </c>
      <c r="B148" s="15" t="s">
        <v>1159</v>
      </c>
      <c r="C148" s="17"/>
      <c r="D148" s="153">
        <v>1</v>
      </c>
      <c r="E148" s="154" t="s">
        <v>1162</v>
      </c>
      <c r="F148" s="19" t="s">
        <v>301</v>
      </c>
    </row>
    <row r="149" ht="17" customHeight="1" spans="1:6">
      <c r="A149" s="14">
        <v>145</v>
      </c>
      <c r="B149" s="140" t="s">
        <v>1163</v>
      </c>
      <c r="C149" s="17"/>
      <c r="D149" s="17">
        <v>1</v>
      </c>
      <c r="E149" s="139" t="s">
        <v>27</v>
      </c>
      <c r="F149" s="19" t="s">
        <v>311</v>
      </c>
    </row>
    <row r="150" ht="17" customHeight="1" spans="1:6">
      <c r="A150" s="14">
        <v>146</v>
      </c>
      <c r="B150" s="140" t="s">
        <v>1164</v>
      </c>
      <c r="C150" s="22"/>
      <c r="D150" s="17">
        <v>1</v>
      </c>
      <c r="E150" s="139" t="s">
        <v>27</v>
      </c>
      <c r="F150" s="19" t="s">
        <v>311</v>
      </c>
    </row>
    <row r="151" ht="17" customHeight="1" spans="1:6">
      <c r="A151" s="14">
        <v>147</v>
      </c>
      <c r="B151" s="140" t="s">
        <v>1165</v>
      </c>
      <c r="C151" s="22"/>
      <c r="D151" s="17">
        <v>1</v>
      </c>
      <c r="E151" s="139" t="s">
        <v>27</v>
      </c>
      <c r="F151" s="19" t="s">
        <v>311</v>
      </c>
    </row>
    <row r="152" ht="17" customHeight="1" spans="1:6">
      <c r="A152" s="14">
        <v>148</v>
      </c>
      <c r="B152" s="140" t="s">
        <v>1165</v>
      </c>
      <c r="C152" s="22"/>
      <c r="D152" s="17">
        <v>1</v>
      </c>
      <c r="E152" s="139" t="s">
        <v>27</v>
      </c>
      <c r="F152" s="19" t="s">
        <v>311</v>
      </c>
    </row>
    <row r="153" ht="17" customHeight="1" spans="1:6">
      <c r="A153" s="14">
        <v>149</v>
      </c>
      <c r="B153" s="140" t="s">
        <v>1166</v>
      </c>
      <c r="C153" s="22"/>
      <c r="D153" s="17">
        <v>1</v>
      </c>
      <c r="E153" s="139" t="s">
        <v>27</v>
      </c>
      <c r="F153" s="19" t="s">
        <v>311</v>
      </c>
    </row>
    <row r="154" ht="17" customHeight="1" spans="1:6">
      <c r="A154" s="14">
        <v>150</v>
      </c>
      <c r="B154" s="140" t="s">
        <v>1167</v>
      </c>
      <c r="C154" s="17"/>
      <c r="D154" s="17">
        <v>1</v>
      </c>
      <c r="E154" s="139" t="s">
        <v>27</v>
      </c>
      <c r="F154" s="19" t="s">
        <v>311</v>
      </c>
    </row>
    <row r="155" ht="17" customHeight="1" spans="1:6">
      <c r="A155" s="14">
        <v>151</v>
      </c>
      <c r="B155" s="138" t="s">
        <v>325</v>
      </c>
      <c r="C155" s="17"/>
      <c r="D155" s="17">
        <v>1</v>
      </c>
      <c r="E155" s="139" t="s">
        <v>1168</v>
      </c>
      <c r="F155" s="19" t="s">
        <v>311</v>
      </c>
    </row>
    <row r="156" ht="17" customHeight="1" spans="1:6">
      <c r="A156" s="14">
        <v>152</v>
      </c>
      <c r="B156" s="138" t="s">
        <v>328</v>
      </c>
      <c r="C156" s="17"/>
      <c r="D156" s="17">
        <v>1</v>
      </c>
      <c r="E156" s="139" t="s">
        <v>1168</v>
      </c>
      <c r="F156" s="19" t="s">
        <v>311</v>
      </c>
    </row>
    <row r="157" ht="17" customHeight="1" spans="1:6">
      <c r="A157" s="14">
        <v>153</v>
      </c>
      <c r="B157" s="140" t="s">
        <v>1169</v>
      </c>
      <c r="C157" s="22"/>
      <c r="D157" s="17">
        <v>1</v>
      </c>
      <c r="E157" s="139" t="s">
        <v>27</v>
      </c>
      <c r="F157" s="19" t="s">
        <v>311</v>
      </c>
    </row>
    <row r="158" ht="17" customHeight="1" spans="1:6">
      <c r="A158" s="14">
        <v>154</v>
      </c>
      <c r="B158" s="140" t="s">
        <v>53</v>
      </c>
      <c r="C158" s="22"/>
      <c r="D158" s="17">
        <v>1</v>
      </c>
      <c r="E158" s="139" t="s">
        <v>27</v>
      </c>
      <c r="F158" s="19" t="s">
        <v>1170</v>
      </c>
    </row>
    <row r="159" ht="17" customHeight="1" spans="1:6">
      <c r="A159" s="14">
        <v>155</v>
      </c>
      <c r="B159" s="140" t="s">
        <v>1158</v>
      </c>
      <c r="C159" s="22"/>
      <c r="D159" s="17">
        <v>1</v>
      </c>
      <c r="E159" s="139" t="s">
        <v>27</v>
      </c>
      <c r="F159" s="19" t="s">
        <v>1170</v>
      </c>
    </row>
    <row r="160" ht="17" customHeight="1" spans="1:6">
      <c r="A160" s="14">
        <v>156</v>
      </c>
      <c r="B160" s="140" t="s">
        <v>1171</v>
      </c>
      <c r="C160" s="22"/>
      <c r="D160" s="17">
        <v>1</v>
      </c>
      <c r="E160" s="139" t="s">
        <v>27</v>
      </c>
      <c r="F160" s="19" t="s">
        <v>1170</v>
      </c>
    </row>
    <row r="161" ht="17" customHeight="1" spans="1:6">
      <c r="A161" s="14">
        <v>157</v>
      </c>
      <c r="B161" s="140" t="s">
        <v>1172</v>
      </c>
      <c r="C161" s="22"/>
      <c r="D161" s="17">
        <v>1</v>
      </c>
      <c r="E161" s="139" t="s">
        <v>27</v>
      </c>
      <c r="F161" s="19" t="s">
        <v>1170</v>
      </c>
    </row>
    <row r="162" ht="17" customHeight="1" spans="1:6">
      <c r="A162" s="14">
        <v>158</v>
      </c>
      <c r="B162" s="140" t="s">
        <v>1173</v>
      </c>
      <c r="C162" s="22"/>
      <c r="D162" s="17">
        <v>1</v>
      </c>
      <c r="E162" s="139" t="s">
        <v>27</v>
      </c>
      <c r="F162" s="19" t="s">
        <v>1170</v>
      </c>
    </row>
    <row r="163" ht="17" customHeight="1" spans="1:6">
      <c r="A163" s="14">
        <v>159</v>
      </c>
      <c r="B163" s="140" t="s">
        <v>1174</v>
      </c>
      <c r="C163" s="22"/>
      <c r="D163" s="17">
        <v>1</v>
      </c>
      <c r="E163" s="139" t="s">
        <v>27</v>
      </c>
      <c r="F163" s="19" t="s">
        <v>1170</v>
      </c>
    </row>
    <row r="164" ht="17" customHeight="1" spans="1:6">
      <c r="A164" s="14">
        <v>160</v>
      </c>
      <c r="B164" s="140" t="s">
        <v>1175</v>
      </c>
      <c r="C164" s="17"/>
      <c r="D164" s="17">
        <v>1</v>
      </c>
      <c r="E164" s="139" t="s">
        <v>27</v>
      </c>
      <c r="F164" s="19" t="s">
        <v>1170</v>
      </c>
    </row>
    <row r="165" ht="17" customHeight="1" spans="1:6">
      <c r="A165" s="14">
        <v>161</v>
      </c>
      <c r="B165" s="140" t="s">
        <v>1176</v>
      </c>
      <c r="C165" s="17"/>
      <c r="D165" s="17">
        <v>1</v>
      </c>
      <c r="E165" s="139" t="s">
        <v>140</v>
      </c>
      <c r="F165" s="19" t="s">
        <v>1170</v>
      </c>
    </row>
    <row r="166" ht="17" customHeight="1" spans="1:6">
      <c r="A166" s="14">
        <v>162</v>
      </c>
      <c r="B166" s="140" t="s">
        <v>1177</v>
      </c>
      <c r="C166" s="22"/>
      <c r="D166" s="17">
        <v>1</v>
      </c>
      <c r="E166" s="139" t="s">
        <v>27</v>
      </c>
      <c r="F166" s="19" t="s">
        <v>1178</v>
      </c>
    </row>
    <row r="167" ht="17" customHeight="1" spans="1:6">
      <c r="A167" s="14">
        <v>163</v>
      </c>
      <c r="B167" s="140" t="s">
        <v>1179</v>
      </c>
      <c r="C167" s="22"/>
      <c r="D167" s="17">
        <v>1</v>
      </c>
      <c r="E167" s="139" t="s">
        <v>27</v>
      </c>
      <c r="F167" s="19" t="s">
        <v>1180</v>
      </c>
    </row>
    <row r="168" ht="17" customHeight="1" spans="1:6">
      <c r="A168" s="14">
        <v>164</v>
      </c>
      <c r="B168" s="138" t="s">
        <v>364</v>
      </c>
      <c r="C168" s="22"/>
      <c r="D168" s="17">
        <v>1</v>
      </c>
      <c r="E168" s="139" t="s">
        <v>1181</v>
      </c>
      <c r="F168" s="19" t="s">
        <v>1180</v>
      </c>
    </row>
    <row r="169" ht="17" customHeight="1" spans="1:6">
      <c r="A169" s="14">
        <v>165</v>
      </c>
      <c r="B169" s="138" t="s">
        <v>364</v>
      </c>
      <c r="C169" s="22"/>
      <c r="D169" s="17">
        <v>1</v>
      </c>
      <c r="E169" s="139" t="s">
        <v>1181</v>
      </c>
      <c r="F169" s="19" t="s">
        <v>1180</v>
      </c>
    </row>
    <row r="170" ht="17" customHeight="1" spans="1:6">
      <c r="A170" s="14">
        <v>166</v>
      </c>
      <c r="B170" s="138" t="s">
        <v>364</v>
      </c>
      <c r="C170" s="22"/>
      <c r="D170" s="17">
        <v>1</v>
      </c>
      <c r="E170" s="139" t="s">
        <v>1181</v>
      </c>
      <c r="F170" s="19" t="s">
        <v>1180</v>
      </c>
    </row>
    <row r="171" ht="17" customHeight="1" spans="1:6">
      <c r="A171" s="14">
        <v>167</v>
      </c>
      <c r="B171" s="138" t="s">
        <v>364</v>
      </c>
      <c r="C171" s="17"/>
      <c r="D171" s="17">
        <v>1</v>
      </c>
      <c r="E171" s="139" t="s">
        <v>1181</v>
      </c>
      <c r="F171" s="19" t="s">
        <v>1180</v>
      </c>
    </row>
    <row r="172" ht="17" customHeight="1" spans="1:6">
      <c r="A172" s="14">
        <v>168</v>
      </c>
      <c r="B172" s="140" t="s">
        <v>1182</v>
      </c>
      <c r="C172" s="22"/>
      <c r="D172" s="17">
        <v>1</v>
      </c>
      <c r="E172" s="139" t="s">
        <v>27</v>
      </c>
      <c r="F172" s="19" t="s">
        <v>1183</v>
      </c>
    </row>
    <row r="173" ht="17" customHeight="1" spans="1:6">
      <c r="A173" s="14">
        <v>169</v>
      </c>
      <c r="B173" s="140" t="s">
        <v>1158</v>
      </c>
      <c r="C173" s="22"/>
      <c r="D173" s="17">
        <v>1</v>
      </c>
      <c r="E173" s="139" t="s">
        <v>27</v>
      </c>
      <c r="F173" s="19" t="s">
        <v>1184</v>
      </c>
    </row>
    <row r="174" ht="17" customHeight="1" spans="1:6">
      <c r="A174" s="14">
        <v>170</v>
      </c>
      <c r="B174" s="155" t="s">
        <v>377</v>
      </c>
      <c r="C174" s="17"/>
      <c r="D174" s="17">
        <v>1</v>
      </c>
      <c r="E174" s="139" t="s">
        <v>27</v>
      </c>
      <c r="F174" s="19" t="s">
        <v>1185</v>
      </c>
    </row>
    <row r="175" ht="17" customHeight="1" spans="1:6">
      <c r="A175" s="14">
        <v>171</v>
      </c>
      <c r="B175" s="140" t="s">
        <v>1186</v>
      </c>
      <c r="C175" s="17"/>
      <c r="D175" s="17">
        <v>1</v>
      </c>
      <c r="E175" s="139" t="s">
        <v>27</v>
      </c>
      <c r="F175" s="19" t="s">
        <v>1187</v>
      </c>
    </row>
    <row r="176" ht="17" customHeight="1" spans="1:6">
      <c r="A176" s="14">
        <v>172</v>
      </c>
      <c r="B176" s="140" t="s">
        <v>1188</v>
      </c>
      <c r="C176" s="17"/>
      <c r="D176" s="17">
        <v>1</v>
      </c>
      <c r="E176" s="139" t="s">
        <v>27</v>
      </c>
      <c r="F176" s="19" t="s">
        <v>1187</v>
      </c>
    </row>
    <row r="177" ht="17" customHeight="1" spans="1:6">
      <c r="A177" s="14">
        <v>173</v>
      </c>
      <c r="B177" s="140" t="s">
        <v>1188</v>
      </c>
      <c r="C177" s="17"/>
      <c r="D177" s="17">
        <v>1</v>
      </c>
      <c r="E177" s="139" t="s">
        <v>27</v>
      </c>
      <c r="F177" s="19" t="s">
        <v>1187</v>
      </c>
    </row>
    <row r="178" ht="17" customHeight="1" spans="1:6">
      <c r="A178" s="14">
        <v>174</v>
      </c>
      <c r="B178" s="140" t="s">
        <v>1188</v>
      </c>
      <c r="C178" s="17"/>
      <c r="D178" s="17">
        <v>1</v>
      </c>
      <c r="E178" s="139" t="s">
        <v>27</v>
      </c>
      <c r="F178" s="19" t="s">
        <v>1187</v>
      </c>
    </row>
    <row r="179" ht="17" customHeight="1" spans="1:6">
      <c r="A179" s="14">
        <v>175</v>
      </c>
      <c r="B179" s="140" t="s">
        <v>1188</v>
      </c>
      <c r="C179" s="17"/>
      <c r="D179" s="17">
        <v>1</v>
      </c>
      <c r="E179" s="139" t="s">
        <v>27</v>
      </c>
      <c r="F179" s="19" t="s">
        <v>1187</v>
      </c>
    </row>
    <row r="180" ht="17" customHeight="1" spans="1:6">
      <c r="A180" s="14">
        <v>176</v>
      </c>
      <c r="B180" s="140" t="s">
        <v>1189</v>
      </c>
      <c r="C180" s="22" t="s">
        <v>392</v>
      </c>
      <c r="D180" s="17">
        <v>1</v>
      </c>
      <c r="E180" s="139" t="s">
        <v>27</v>
      </c>
      <c r="F180" s="19" t="s">
        <v>1187</v>
      </c>
    </row>
    <row r="181" ht="17" customHeight="1" spans="1:6">
      <c r="A181" s="14">
        <v>177</v>
      </c>
      <c r="B181" s="140" t="s">
        <v>1189</v>
      </c>
      <c r="C181" s="148" t="s">
        <v>392</v>
      </c>
      <c r="D181" s="17">
        <v>1</v>
      </c>
      <c r="E181" s="139" t="s">
        <v>27</v>
      </c>
      <c r="F181" s="19" t="s">
        <v>1187</v>
      </c>
    </row>
    <row r="182" ht="17" customHeight="1" spans="1:6">
      <c r="A182" s="14">
        <v>178</v>
      </c>
      <c r="B182" s="140" t="s">
        <v>1190</v>
      </c>
      <c r="C182" s="17"/>
      <c r="D182" s="17">
        <v>1</v>
      </c>
      <c r="E182" s="139" t="s">
        <v>27</v>
      </c>
      <c r="F182" s="19" t="s">
        <v>1187</v>
      </c>
    </row>
    <row r="183" ht="17" customHeight="1" spans="1:6">
      <c r="A183" s="14">
        <v>179</v>
      </c>
      <c r="B183" s="156" t="s">
        <v>1191</v>
      </c>
      <c r="C183" s="17"/>
      <c r="D183" s="17">
        <v>1</v>
      </c>
      <c r="E183" s="23" t="s">
        <v>27</v>
      </c>
      <c r="F183" s="19" t="s">
        <v>401</v>
      </c>
    </row>
    <row r="184" ht="17" customHeight="1" spans="1:6">
      <c r="A184" s="14">
        <v>180</v>
      </c>
      <c r="B184" s="156" t="s">
        <v>53</v>
      </c>
      <c r="C184" s="22"/>
      <c r="D184" s="17">
        <v>1</v>
      </c>
      <c r="E184" s="23" t="s">
        <v>27</v>
      </c>
      <c r="F184" s="19" t="s">
        <v>401</v>
      </c>
    </row>
    <row r="185" ht="17" customHeight="1" spans="1:6">
      <c r="A185" s="14">
        <v>181</v>
      </c>
      <c r="B185" s="156" t="s">
        <v>1192</v>
      </c>
      <c r="C185" s="22"/>
      <c r="D185" s="17">
        <v>1</v>
      </c>
      <c r="E185" s="23" t="s">
        <v>27</v>
      </c>
      <c r="F185" s="19" t="s">
        <v>401</v>
      </c>
    </row>
    <row r="186" ht="17" customHeight="1" spans="1:6">
      <c r="A186" s="14">
        <v>182</v>
      </c>
      <c r="B186" s="156" t="s">
        <v>413</v>
      </c>
      <c r="C186" s="22"/>
      <c r="D186" s="17">
        <v>1</v>
      </c>
      <c r="E186" s="23" t="s">
        <v>27</v>
      </c>
      <c r="F186" s="19" t="s">
        <v>401</v>
      </c>
    </row>
    <row r="187" ht="17" customHeight="1" spans="1:6">
      <c r="A187" s="14">
        <v>183</v>
      </c>
      <c r="B187" s="156" t="s">
        <v>1193</v>
      </c>
      <c r="C187" s="22"/>
      <c r="D187" s="17">
        <v>1</v>
      </c>
      <c r="E187" s="23" t="s">
        <v>169</v>
      </c>
      <c r="F187" s="19" t="s">
        <v>401</v>
      </c>
    </row>
    <row r="188" ht="17" customHeight="1" spans="1:6">
      <c r="A188" s="14">
        <v>184</v>
      </c>
      <c r="B188" s="156" t="s">
        <v>53</v>
      </c>
      <c r="C188" s="17"/>
      <c r="D188" s="17">
        <v>1</v>
      </c>
      <c r="E188" s="23" t="s">
        <v>27</v>
      </c>
      <c r="F188" s="19" t="s">
        <v>401</v>
      </c>
    </row>
    <row r="189" ht="17" customHeight="1" spans="1:6">
      <c r="A189" s="14">
        <v>185</v>
      </c>
      <c r="B189" s="15" t="s">
        <v>413</v>
      </c>
      <c r="C189" s="17"/>
      <c r="D189" s="17">
        <v>1</v>
      </c>
      <c r="E189" s="23" t="s">
        <v>27</v>
      </c>
      <c r="F189" s="19" t="s">
        <v>401</v>
      </c>
    </row>
    <row r="190" ht="17" customHeight="1" spans="1:6">
      <c r="A190" s="14">
        <v>186</v>
      </c>
      <c r="B190" s="15" t="s">
        <v>53</v>
      </c>
      <c r="C190" s="17"/>
      <c r="D190" s="17">
        <v>1</v>
      </c>
      <c r="E190" s="23" t="s">
        <v>27</v>
      </c>
      <c r="F190" s="19" t="s">
        <v>401</v>
      </c>
    </row>
    <row r="191" ht="17" customHeight="1" spans="1:6">
      <c r="A191" s="14">
        <v>187</v>
      </c>
      <c r="B191" s="15" t="s">
        <v>53</v>
      </c>
      <c r="C191" s="22"/>
      <c r="D191" s="17">
        <v>1</v>
      </c>
      <c r="E191" s="23" t="s">
        <v>27</v>
      </c>
      <c r="F191" s="19" t="s">
        <v>401</v>
      </c>
    </row>
    <row r="192" ht="17" customHeight="1" spans="1:6">
      <c r="A192" s="14">
        <v>188</v>
      </c>
      <c r="B192" s="20" t="s">
        <v>416</v>
      </c>
      <c r="C192" s="17"/>
      <c r="D192" s="17">
        <v>1</v>
      </c>
      <c r="E192" s="18" t="s">
        <v>27</v>
      </c>
      <c r="F192" s="19" t="s">
        <v>1194</v>
      </c>
    </row>
    <row r="193" ht="17" customHeight="1" spans="1:6">
      <c r="A193" s="14">
        <v>189</v>
      </c>
      <c r="B193" s="20" t="s">
        <v>418</v>
      </c>
      <c r="C193" s="22"/>
      <c r="D193" s="17">
        <v>1</v>
      </c>
      <c r="E193" s="18" t="s">
        <v>27</v>
      </c>
      <c r="F193" s="19" t="s">
        <v>1194</v>
      </c>
    </row>
    <row r="194" ht="17" customHeight="1" spans="1:6">
      <c r="A194" s="14">
        <v>190</v>
      </c>
      <c r="B194" s="15" t="s">
        <v>1195</v>
      </c>
      <c r="C194" s="22"/>
      <c r="D194" s="17">
        <v>1</v>
      </c>
      <c r="E194" s="18" t="s">
        <v>140</v>
      </c>
      <c r="F194" s="19" t="s">
        <v>1194</v>
      </c>
    </row>
    <row r="195" ht="17" customHeight="1" spans="1:6">
      <c r="A195" s="14">
        <v>191</v>
      </c>
      <c r="B195" s="15" t="s">
        <v>53</v>
      </c>
      <c r="C195" s="22"/>
      <c r="D195" s="17">
        <v>1</v>
      </c>
      <c r="E195" s="18" t="s">
        <v>27</v>
      </c>
      <c r="F195" s="19" t="s">
        <v>1194</v>
      </c>
    </row>
  </sheetData>
  <mergeCells count="9">
    <mergeCell ref="A1:F1"/>
    <mergeCell ref="A2:B2"/>
    <mergeCell ref="D2:E2"/>
    <mergeCell ref="A3:A4"/>
    <mergeCell ref="B3:B4"/>
    <mergeCell ref="C3:C4"/>
    <mergeCell ref="D3:D4"/>
    <mergeCell ref="E3:E4"/>
    <mergeCell ref="F3:F4"/>
  </mergeCells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  <rowBreaks count="1" manualBreakCount="1">
    <brk id="166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-0.249977111117893"/>
  </sheetPr>
  <dimension ref="A1:R309"/>
  <sheetViews>
    <sheetView zoomScale="85" zoomScaleNormal="85" topLeftCell="A276" workbookViewId="0">
      <selection activeCell="A1" sqref="$A1:$XFD1048576"/>
    </sheetView>
  </sheetViews>
  <sheetFormatPr defaultColWidth="10.1083333333333" defaultRowHeight="15.75"/>
  <cols>
    <col min="1" max="1" width="5.66666666666667" style="1" customWidth="1"/>
    <col min="2" max="2" width="8.88333333333333" style="1" customWidth="1"/>
    <col min="3" max="3" width="24.5583333333333" style="1" customWidth="1"/>
    <col min="4" max="5" width="8.10833333333333" style="2" customWidth="1"/>
    <col min="6" max="7" width="5.66666666666667" style="1" customWidth="1"/>
    <col min="8" max="8" width="14.6666666666667" style="25" customWidth="1"/>
    <col min="9" max="9" width="14.4416666666667" style="26" customWidth="1"/>
    <col min="10" max="10" width="10.1083333333333" style="1"/>
    <col min="11" max="11" width="9.21666666666667" style="1" customWidth="1"/>
    <col min="12" max="12" width="17.1083333333333" style="1" customWidth="1"/>
    <col min="13" max="13" width="15.8833333333333" style="1" customWidth="1"/>
    <col min="14" max="24" width="10" style="1" customWidth="1"/>
    <col min="25" max="248" width="10.1083333333333" style="1"/>
    <col min="249" max="249" width="4.55833333333333" style="1" customWidth="1"/>
    <col min="250" max="250" width="10.1083333333333" style="1" hidden="1" customWidth="1"/>
    <col min="251" max="251" width="24.5583333333333" style="1" customWidth="1"/>
    <col min="252" max="252" width="12.3333333333333" style="1" customWidth="1"/>
    <col min="253" max="253" width="26.8833333333333" style="1" customWidth="1"/>
    <col min="254" max="254" width="4.55833333333333" style="1" customWidth="1"/>
    <col min="255" max="255" width="5.10833333333333" style="1" customWidth="1"/>
    <col min="256" max="256" width="11" style="1" customWidth="1"/>
    <col min="257" max="257" width="10.8833333333333" style="1" customWidth="1"/>
    <col min="258" max="260" width="11.4416666666667" style="1" customWidth="1"/>
    <col min="261" max="261" width="11.3333333333333" style="1" customWidth="1"/>
    <col min="262" max="262" width="12" style="1" customWidth="1"/>
    <col min="263" max="263" width="5.10833333333333" style="1" customWidth="1"/>
    <col min="264" max="265" width="6.775" style="1" customWidth="1"/>
    <col min="266" max="266" width="14.5583333333333" style="1" customWidth="1"/>
    <col min="267" max="280" width="10" style="1" customWidth="1"/>
    <col min="281" max="504" width="10.1083333333333" style="1"/>
    <col min="505" max="505" width="4.55833333333333" style="1" customWidth="1"/>
    <col min="506" max="506" width="10.1083333333333" style="1" hidden="1" customWidth="1"/>
    <col min="507" max="507" width="24.5583333333333" style="1" customWidth="1"/>
    <col min="508" max="508" width="12.3333333333333" style="1" customWidth="1"/>
    <col min="509" max="509" width="26.8833333333333" style="1" customWidth="1"/>
    <col min="510" max="510" width="4.55833333333333" style="1" customWidth="1"/>
    <col min="511" max="511" width="5.10833333333333" style="1" customWidth="1"/>
    <col min="512" max="512" width="11" style="1" customWidth="1"/>
    <col min="513" max="513" width="10.8833333333333" style="1" customWidth="1"/>
    <col min="514" max="516" width="11.4416666666667" style="1" customWidth="1"/>
    <col min="517" max="517" width="11.3333333333333" style="1" customWidth="1"/>
    <col min="518" max="518" width="12" style="1" customWidth="1"/>
    <col min="519" max="519" width="5.10833333333333" style="1" customWidth="1"/>
    <col min="520" max="521" width="6.775" style="1" customWidth="1"/>
    <col min="522" max="522" width="14.5583333333333" style="1" customWidth="1"/>
    <col min="523" max="536" width="10" style="1" customWidth="1"/>
    <col min="537" max="760" width="10.1083333333333" style="1"/>
    <col min="761" max="761" width="4.55833333333333" style="1" customWidth="1"/>
    <col min="762" max="762" width="10.1083333333333" style="1" hidden="1" customWidth="1"/>
    <col min="763" max="763" width="24.5583333333333" style="1" customWidth="1"/>
    <col min="764" max="764" width="12.3333333333333" style="1" customWidth="1"/>
    <col min="765" max="765" width="26.8833333333333" style="1" customWidth="1"/>
    <col min="766" max="766" width="4.55833333333333" style="1" customWidth="1"/>
    <col min="767" max="767" width="5.10833333333333" style="1" customWidth="1"/>
    <col min="768" max="768" width="11" style="1" customWidth="1"/>
    <col min="769" max="769" width="10.8833333333333" style="1" customWidth="1"/>
    <col min="770" max="772" width="11.4416666666667" style="1" customWidth="1"/>
    <col min="773" max="773" width="11.3333333333333" style="1" customWidth="1"/>
    <col min="774" max="774" width="12" style="1" customWidth="1"/>
    <col min="775" max="775" width="5.10833333333333" style="1" customWidth="1"/>
    <col min="776" max="777" width="6.775" style="1" customWidth="1"/>
    <col min="778" max="778" width="14.5583333333333" style="1" customWidth="1"/>
    <col min="779" max="792" width="10" style="1" customWidth="1"/>
    <col min="793" max="1016" width="10.1083333333333" style="1"/>
    <col min="1017" max="1017" width="4.55833333333333" style="1" customWidth="1"/>
    <col min="1018" max="1018" width="10.1083333333333" style="1" hidden="1" customWidth="1"/>
    <col min="1019" max="1019" width="24.5583333333333" style="1" customWidth="1"/>
    <col min="1020" max="1020" width="12.3333333333333" style="1" customWidth="1"/>
    <col min="1021" max="1021" width="26.8833333333333" style="1" customWidth="1"/>
    <col min="1022" max="1022" width="4.55833333333333" style="1" customWidth="1"/>
    <col min="1023" max="1023" width="5.10833333333333" style="1" customWidth="1"/>
    <col min="1024" max="1024" width="11" style="1" customWidth="1"/>
    <col min="1025" max="1025" width="10.8833333333333" style="1" customWidth="1"/>
    <col min="1026" max="1028" width="11.4416666666667" style="1" customWidth="1"/>
    <col min="1029" max="1029" width="11.3333333333333" style="1" customWidth="1"/>
    <col min="1030" max="1030" width="12" style="1" customWidth="1"/>
    <col min="1031" max="1031" width="5.10833333333333" style="1" customWidth="1"/>
    <col min="1032" max="1033" width="6.775" style="1" customWidth="1"/>
    <col min="1034" max="1034" width="14.5583333333333" style="1" customWidth="1"/>
    <col min="1035" max="1048" width="10" style="1" customWidth="1"/>
    <col min="1049" max="1272" width="10.1083333333333" style="1"/>
    <col min="1273" max="1273" width="4.55833333333333" style="1" customWidth="1"/>
    <col min="1274" max="1274" width="10.1083333333333" style="1" hidden="1" customWidth="1"/>
    <col min="1275" max="1275" width="24.5583333333333" style="1" customWidth="1"/>
    <col min="1276" max="1276" width="12.3333333333333" style="1" customWidth="1"/>
    <col min="1277" max="1277" width="26.8833333333333" style="1" customWidth="1"/>
    <col min="1278" max="1278" width="4.55833333333333" style="1" customWidth="1"/>
    <col min="1279" max="1279" width="5.10833333333333" style="1" customWidth="1"/>
    <col min="1280" max="1280" width="11" style="1" customWidth="1"/>
    <col min="1281" max="1281" width="10.8833333333333" style="1" customWidth="1"/>
    <col min="1282" max="1284" width="11.4416666666667" style="1" customWidth="1"/>
    <col min="1285" max="1285" width="11.3333333333333" style="1" customWidth="1"/>
    <col min="1286" max="1286" width="12" style="1" customWidth="1"/>
    <col min="1287" max="1287" width="5.10833333333333" style="1" customWidth="1"/>
    <col min="1288" max="1289" width="6.775" style="1" customWidth="1"/>
    <col min="1290" max="1290" width="14.5583333333333" style="1" customWidth="1"/>
    <col min="1291" max="1304" width="10" style="1" customWidth="1"/>
    <col min="1305" max="1528" width="10.1083333333333" style="1"/>
    <col min="1529" max="1529" width="4.55833333333333" style="1" customWidth="1"/>
    <col min="1530" max="1530" width="10.1083333333333" style="1" hidden="1" customWidth="1"/>
    <col min="1531" max="1531" width="24.5583333333333" style="1" customWidth="1"/>
    <col min="1532" max="1532" width="12.3333333333333" style="1" customWidth="1"/>
    <col min="1533" max="1533" width="26.8833333333333" style="1" customWidth="1"/>
    <col min="1534" max="1534" width="4.55833333333333" style="1" customWidth="1"/>
    <col min="1535" max="1535" width="5.10833333333333" style="1" customWidth="1"/>
    <col min="1536" max="1536" width="11" style="1" customWidth="1"/>
    <col min="1537" max="1537" width="10.8833333333333" style="1" customWidth="1"/>
    <col min="1538" max="1540" width="11.4416666666667" style="1" customWidth="1"/>
    <col min="1541" max="1541" width="11.3333333333333" style="1" customWidth="1"/>
    <col min="1542" max="1542" width="12" style="1" customWidth="1"/>
    <col min="1543" max="1543" width="5.10833333333333" style="1" customWidth="1"/>
    <col min="1544" max="1545" width="6.775" style="1" customWidth="1"/>
    <col min="1546" max="1546" width="14.5583333333333" style="1" customWidth="1"/>
    <col min="1547" max="1560" width="10" style="1" customWidth="1"/>
    <col min="1561" max="1784" width="10.1083333333333" style="1"/>
    <col min="1785" max="1785" width="4.55833333333333" style="1" customWidth="1"/>
    <col min="1786" max="1786" width="10.1083333333333" style="1" hidden="1" customWidth="1"/>
    <col min="1787" max="1787" width="24.5583333333333" style="1" customWidth="1"/>
    <col min="1788" max="1788" width="12.3333333333333" style="1" customWidth="1"/>
    <col min="1789" max="1789" width="26.8833333333333" style="1" customWidth="1"/>
    <col min="1790" max="1790" width="4.55833333333333" style="1" customWidth="1"/>
    <col min="1791" max="1791" width="5.10833333333333" style="1" customWidth="1"/>
    <col min="1792" max="1792" width="11" style="1" customWidth="1"/>
    <col min="1793" max="1793" width="10.8833333333333" style="1" customWidth="1"/>
    <col min="1794" max="1796" width="11.4416666666667" style="1" customWidth="1"/>
    <col min="1797" max="1797" width="11.3333333333333" style="1" customWidth="1"/>
    <col min="1798" max="1798" width="12" style="1" customWidth="1"/>
    <col min="1799" max="1799" width="5.10833333333333" style="1" customWidth="1"/>
    <col min="1800" max="1801" width="6.775" style="1" customWidth="1"/>
    <col min="1802" max="1802" width="14.5583333333333" style="1" customWidth="1"/>
    <col min="1803" max="1816" width="10" style="1" customWidth="1"/>
    <col min="1817" max="2040" width="10.1083333333333" style="1"/>
    <col min="2041" max="2041" width="4.55833333333333" style="1" customWidth="1"/>
    <col min="2042" max="2042" width="10.1083333333333" style="1" hidden="1" customWidth="1"/>
    <col min="2043" max="2043" width="24.5583333333333" style="1" customWidth="1"/>
    <col min="2044" max="2044" width="12.3333333333333" style="1" customWidth="1"/>
    <col min="2045" max="2045" width="26.8833333333333" style="1" customWidth="1"/>
    <col min="2046" max="2046" width="4.55833333333333" style="1" customWidth="1"/>
    <col min="2047" max="2047" width="5.10833333333333" style="1" customWidth="1"/>
    <col min="2048" max="2048" width="11" style="1" customWidth="1"/>
    <col min="2049" max="2049" width="10.8833333333333" style="1" customWidth="1"/>
    <col min="2050" max="2052" width="11.4416666666667" style="1" customWidth="1"/>
    <col min="2053" max="2053" width="11.3333333333333" style="1" customWidth="1"/>
    <col min="2054" max="2054" width="12" style="1" customWidth="1"/>
    <col min="2055" max="2055" width="5.10833333333333" style="1" customWidth="1"/>
    <col min="2056" max="2057" width="6.775" style="1" customWidth="1"/>
    <col min="2058" max="2058" width="14.5583333333333" style="1" customWidth="1"/>
    <col min="2059" max="2072" width="10" style="1" customWidth="1"/>
    <col min="2073" max="2296" width="10.1083333333333" style="1"/>
    <col min="2297" max="2297" width="4.55833333333333" style="1" customWidth="1"/>
    <col min="2298" max="2298" width="10.1083333333333" style="1" hidden="1" customWidth="1"/>
    <col min="2299" max="2299" width="24.5583333333333" style="1" customWidth="1"/>
    <col min="2300" max="2300" width="12.3333333333333" style="1" customWidth="1"/>
    <col min="2301" max="2301" width="26.8833333333333" style="1" customWidth="1"/>
    <col min="2302" max="2302" width="4.55833333333333" style="1" customWidth="1"/>
    <col min="2303" max="2303" width="5.10833333333333" style="1" customWidth="1"/>
    <col min="2304" max="2304" width="11" style="1" customWidth="1"/>
    <col min="2305" max="2305" width="10.8833333333333" style="1" customWidth="1"/>
    <col min="2306" max="2308" width="11.4416666666667" style="1" customWidth="1"/>
    <col min="2309" max="2309" width="11.3333333333333" style="1" customWidth="1"/>
    <col min="2310" max="2310" width="12" style="1" customWidth="1"/>
    <col min="2311" max="2311" width="5.10833333333333" style="1" customWidth="1"/>
    <col min="2312" max="2313" width="6.775" style="1" customWidth="1"/>
    <col min="2314" max="2314" width="14.5583333333333" style="1" customWidth="1"/>
    <col min="2315" max="2328" width="10" style="1" customWidth="1"/>
    <col min="2329" max="2552" width="10.1083333333333" style="1"/>
    <col min="2553" max="2553" width="4.55833333333333" style="1" customWidth="1"/>
    <col min="2554" max="2554" width="10.1083333333333" style="1" hidden="1" customWidth="1"/>
    <col min="2555" max="2555" width="24.5583333333333" style="1" customWidth="1"/>
    <col min="2556" max="2556" width="12.3333333333333" style="1" customWidth="1"/>
    <col min="2557" max="2557" width="26.8833333333333" style="1" customWidth="1"/>
    <col min="2558" max="2558" width="4.55833333333333" style="1" customWidth="1"/>
    <col min="2559" max="2559" width="5.10833333333333" style="1" customWidth="1"/>
    <col min="2560" max="2560" width="11" style="1" customWidth="1"/>
    <col min="2561" max="2561" width="10.8833333333333" style="1" customWidth="1"/>
    <col min="2562" max="2564" width="11.4416666666667" style="1" customWidth="1"/>
    <col min="2565" max="2565" width="11.3333333333333" style="1" customWidth="1"/>
    <col min="2566" max="2566" width="12" style="1" customWidth="1"/>
    <col min="2567" max="2567" width="5.10833333333333" style="1" customWidth="1"/>
    <col min="2568" max="2569" width="6.775" style="1" customWidth="1"/>
    <col min="2570" max="2570" width="14.5583333333333" style="1" customWidth="1"/>
    <col min="2571" max="2584" width="10" style="1" customWidth="1"/>
    <col min="2585" max="2808" width="10.1083333333333" style="1"/>
    <col min="2809" max="2809" width="4.55833333333333" style="1" customWidth="1"/>
    <col min="2810" max="2810" width="10.1083333333333" style="1" hidden="1" customWidth="1"/>
    <col min="2811" max="2811" width="24.5583333333333" style="1" customWidth="1"/>
    <col min="2812" max="2812" width="12.3333333333333" style="1" customWidth="1"/>
    <col min="2813" max="2813" width="26.8833333333333" style="1" customWidth="1"/>
    <col min="2814" max="2814" width="4.55833333333333" style="1" customWidth="1"/>
    <col min="2815" max="2815" width="5.10833333333333" style="1" customWidth="1"/>
    <col min="2816" max="2816" width="11" style="1" customWidth="1"/>
    <col min="2817" max="2817" width="10.8833333333333" style="1" customWidth="1"/>
    <col min="2818" max="2820" width="11.4416666666667" style="1" customWidth="1"/>
    <col min="2821" max="2821" width="11.3333333333333" style="1" customWidth="1"/>
    <col min="2822" max="2822" width="12" style="1" customWidth="1"/>
    <col min="2823" max="2823" width="5.10833333333333" style="1" customWidth="1"/>
    <col min="2824" max="2825" width="6.775" style="1" customWidth="1"/>
    <col min="2826" max="2826" width="14.5583333333333" style="1" customWidth="1"/>
    <col min="2827" max="2840" width="10" style="1" customWidth="1"/>
    <col min="2841" max="3064" width="10.1083333333333" style="1"/>
    <col min="3065" max="3065" width="4.55833333333333" style="1" customWidth="1"/>
    <col min="3066" max="3066" width="10.1083333333333" style="1" hidden="1" customWidth="1"/>
    <col min="3067" max="3067" width="24.5583333333333" style="1" customWidth="1"/>
    <col min="3068" max="3068" width="12.3333333333333" style="1" customWidth="1"/>
    <col min="3069" max="3069" width="26.8833333333333" style="1" customWidth="1"/>
    <col min="3070" max="3070" width="4.55833333333333" style="1" customWidth="1"/>
    <col min="3071" max="3071" width="5.10833333333333" style="1" customWidth="1"/>
    <col min="3072" max="3072" width="11" style="1" customWidth="1"/>
    <col min="3073" max="3073" width="10.8833333333333" style="1" customWidth="1"/>
    <col min="3074" max="3076" width="11.4416666666667" style="1" customWidth="1"/>
    <col min="3077" max="3077" width="11.3333333333333" style="1" customWidth="1"/>
    <col min="3078" max="3078" width="12" style="1" customWidth="1"/>
    <col min="3079" max="3079" width="5.10833333333333" style="1" customWidth="1"/>
    <col min="3080" max="3081" width="6.775" style="1" customWidth="1"/>
    <col min="3082" max="3082" width="14.5583333333333" style="1" customWidth="1"/>
    <col min="3083" max="3096" width="10" style="1" customWidth="1"/>
    <col min="3097" max="3320" width="10.1083333333333" style="1"/>
    <col min="3321" max="3321" width="4.55833333333333" style="1" customWidth="1"/>
    <col min="3322" max="3322" width="10.1083333333333" style="1" hidden="1" customWidth="1"/>
    <col min="3323" max="3323" width="24.5583333333333" style="1" customWidth="1"/>
    <col min="3324" max="3324" width="12.3333333333333" style="1" customWidth="1"/>
    <col min="3325" max="3325" width="26.8833333333333" style="1" customWidth="1"/>
    <col min="3326" max="3326" width="4.55833333333333" style="1" customWidth="1"/>
    <col min="3327" max="3327" width="5.10833333333333" style="1" customWidth="1"/>
    <col min="3328" max="3328" width="11" style="1" customWidth="1"/>
    <col min="3329" max="3329" width="10.8833333333333" style="1" customWidth="1"/>
    <col min="3330" max="3332" width="11.4416666666667" style="1" customWidth="1"/>
    <col min="3333" max="3333" width="11.3333333333333" style="1" customWidth="1"/>
    <col min="3334" max="3334" width="12" style="1" customWidth="1"/>
    <col min="3335" max="3335" width="5.10833333333333" style="1" customWidth="1"/>
    <col min="3336" max="3337" width="6.775" style="1" customWidth="1"/>
    <col min="3338" max="3338" width="14.5583333333333" style="1" customWidth="1"/>
    <col min="3339" max="3352" width="10" style="1" customWidth="1"/>
    <col min="3353" max="3576" width="10.1083333333333" style="1"/>
    <col min="3577" max="3577" width="4.55833333333333" style="1" customWidth="1"/>
    <col min="3578" max="3578" width="10.1083333333333" style="1" hidden="1" customWidth="1"/>
    <col min="3579" max="3579" width="24.5583333333333" style="1" customWidth="1"/>
    <col min="3580" max="3580" width="12.3333333333333" style="1" customWidth="1"/>
    <col min="3581" max="3581" width="26.8833333333333" style="1" customWidth="1"/>
    <col min="3582" max="3582" width="4.55833333333333" style="1" customWidth="1"/>
    <col min="3583" max="3583" width="5.10833333333333" style="1" customWidth="1"/>
    <col min="3584" max="3584" width="11" style="1" customWidth="1"/>
    <col min="3585" max="3585" width="10.8833333333333" style="1" customWidth="1"/>
    <col min="3586" max="3588" width="11.4416666666667" style="1" customWidth="1"/>
    <col min="3589" max="3589" width="11.3333333333333" style="1" customWidth="1"/>
    <col min="3590" max="3590" width="12" style="1" customWidth="1"/>
    <col min="3591" max="3591" width="5.10833333333333" style="1" customWidth="1"/>
    <col min="3592" max="3593" width="6.775" style="1" customWidth="1"/>
    <col min="3594" max="3594" width="14.5583333333333" style="1" customWidth="1"/>
    <col min="3595" max="3608" width="10" style="1" customWidth="1"/>
    <col min="3609" max="3832" width="10.1083333333333" style="1"/>
    <col min="3833" max="3833" width="4.55833333333333" style="1" customWidth="1"/>
    <col min="3834" max="3834" width="10.1083333333333" style="1" hidden="1" customWidth="1"/>
    <col min="3835" max="3835" width="24.5583333333333" style="1" customWidth="1"/>
    <col min="3836" max="3836" width="12.3333333333333" style="1" customWidth="1"/>
    <col min="3837" max="3837" width="26.8833333333333" style="1" customWidth="1"/>
    <col min="3838" max="3838" width="4.55833333333333" style="1" customWidth="1"/>
    <col min="3839" max="3839" width="5.10833333333333" style="1" customWidth="1"/>
    <col min="3840" max="3840" width="11" style="1" customWidth="1"/>
    <col min="3841" max="3841" width="10.8833333333333" style="1" customWidth="1"/>
    <col min="3842" max="3844" width="11.4416666666667" style="1" customWidth="1"/>
    <col min="3845" max="3845" width="11.3333333333333" style="1" customWidth="1"/>
    <col min="3846" max="3846" width="12" style="1" customWidth="1"/>
    <col min="3847" max="3847" width="5.10833333333333" style="1" customWidth="1"/>
    <col min="3848" max="3849" width="6.775" style="1" customWidth="1"/>
    <col min="3850" max="3850" width="14.5583333333333" style="1" customWidth="1"/>
    <col min="3851" max="3864" width="10" style="1" customWidth="1"/>
    <col min="3865" max="4088" width="10.1083333333333" style="1"/>
    <col min="4089" max="4089" width="4.55833333333333" style="1" customWidth="1"/>
    <col min="4090" max="4090" width="10.1083333333333" style="1" hidden="1" customWidth="1"/>
    <col min="4091" max="4091" width="24.5583333333333" style="1" customWidth="1"/>
    <col min="4092" max="4092" width="12.3333333333333" style="1" customWidth="1"/>
    <col min="4093" max="4093" width="26.8833333333333" style="1" customWidth="1"/>
    <col min="4094" max="4094" width="4.55833333333333" style="1" customWidth="1"/>
    <col min="4095" max="4095" width="5.10833333333333" style="1" customWidth="1"/>
    <col min="4096" max="4096" width="11" style="1" customWidth="1"/>
    <col min="4097" max="4097" width="10.8833333333333" style="1" customWidth="1"/>
    <col min="4098" max="4100" width="11.4416666666667" style="1" customWidth="1"/>
    <col min="4101" max="4101" width="11.3333333333333" style="1" customWidth="1"/>
    <col min="4102" max="4102" width="12" style="1" customWidth="1"/>
    <col min="4103" max="4103" width="5.10833333333333" style="1" customWidth="1"/>
    <col min="4104" max="4105" width="6.775" style="1" customWidth="1"/>
    <col min="4106" max="4106" width="14.5583333333333" style="1" customWidth="1"/>
    <col min="4107" max="4120" width="10" style="1" customWidth="1"/>
    <col min="4121" max="4344" width="10.1083333333333" style="1"/>
    <col min="4345" max="4345" width="4.55833333333333" style="1" customWidth="1"/>
    <col min="4346" max="4346" width="10.1083333333333" style="1" hidden="1" customWidth="1"/>
    <col min="4347" max="4347" width="24.5583333333333" style="1" customWidth="1"/>
    <col min="4348" max="4348" width="12.3333333333333" style="1" customWidth="1"/>
    <col min="4349" max="4349" width="26.8833333333333" style="1" customWidth="1"/>
    <col min="4350" max="4350" width="4.55833333333333" style="1" customWidth="1"/>
    <col min="4351" max="4351" width="5.10833333333333" style="1" customWidth="1"/>
    <col min="4352" max="4352" width="11" style="1" customWidth="1"/>
    <col min="4353" max="4353" width="10.8833333333333" style="1" customWidth="1"/>
    <col min="4354" max="4356" width="11.4416666666667" style="1" customWidth="1"/>
    <col min="4357" max="4357" width="11.3333333333333" style="1" customWidth="1"/>
    <col min="4358" max="4358" width="12" style="1" customWidth="1"/>
    <col min="4359" max="4359" width="5.10833333333333" style="1" customWidth="1"/>
    <col min="4360" max="4361" width="6.775" style="1" customWidth="1"/>
    <col min="4362" max="4362" width="14.5583333333333" style="1" customWidth="1"/>
    <col min="4363" max="4376" width="10" style="1" customWidth="1"/>
    <col min="4377" max="4600" width="10.1083333333333" style="1"/>
    <col min="4601" max="4601" width="4.55833333333333" style="1" customWidth="1"/>
    <col min="4602" max="4602" width="10.1083333333333" style="1" hidden="1" customWidth="1"/>
    <col min="4603" max="4603" width="24.5583333333333" style="1" customWidth="1"/>
    <col min="4604" max="4604" width="12.3333333333333" style="1" customWidth="1"/>
    <col min="4605" max="4605" width="26.8833333333333" style="1" customWidth="1"/>
    <col min="4606" max="4606" width="4.55833333333333" style="1" customWidth="1"/>
    <col min="4607" max="4607" width="5.10833333333333" style="1" customWidth="1"/>
    <col min="4608" max="4608" width="11" style="1" customWidth="1"/>
    <col min="4609" max="4609" width="10.8833333333333" style="1" customWidth="1"/>
    <col min="4610" max="4612" width="11.4416666666667" style="1" customWidth="1"/>
    <col min="4613" max="4613" width="11.3333333333333" style="1" customWidth="1"/>
    <col min="4614" max="4614" width="12" style="1" customWidth="1"/>
    <col min="4615" max="4615" width="5.10833333333333" style="1" customWidth="1"/>
    <col min="4616" max="4617" width="6.775" style="1" customWidth="1"/>
    <col min="4618" max="4618" width="14.5583333333333" style="1" customWidth="1"/>
    <col min="4619" max="4632" width="10" style="1" customWidth="1"/>
    <col min="4633" max="4856" width="10.1083333333333" style="1"/>
    <col min="4857" max="4857" width="4.55833333333333" style="1" customWidth="1"/>
    <col min="4858" max="4858" width="10.1083333333333" style="1" hidden="1" customWidth="1"/>
    <col min="4859" max="4859" width="24.5583333333333" style="1" customWidth="1"/>
    <col min="4860" max="4860" width="12.3333333333333" style="1" customWidth="1"/>
    <col min="4861" max="4861" width="26.8833333333333" style="1" customWidth="1"/>
    <col min="4862" max="4862" width="4.55833333333333" style="1" customWidth="1"/>
    <col min="4863" max="4863" width="5.10833333333333" style="1" customWidth="1"/>
    <col min="4864" max="4864" width="11" style="1" customWidth="1"/>
    <col min="4865" max="4865" width="10.8833333333333" style="1" customWidth="1"/>
    <col min="4866" max="4868" width="11.4416666666667" style="1" customWidth="1"/>
    <col min="4869" max="4869" width="11.3333333333333" style="1" customWidth="1"/>
    <col min="4870" max="4870" width="12" style="1" customWidth="1"/>
    <col min="4871" max="4871" width="5.10833333333333" style="1" customWidth="1"/>
    <col min="4872" max="4873" width="6.775" style="1" customWidth="1"/>
    <col min="4874" max="4874" width="14.5583333333333" style="1" customWidth="1"/>
    <col min="4875" max="4888" width="10" style="1" customWidth="1"/>
    <col min="4889" max="5112" width="10.1083333333333" style="1"/>
    <col min="5113" max="5113" width="4.55833333333333" style="1" customWidth="1"/>
    <col min="5114" max="5114" width="10.1083333333333" style="1" hidden="1" customWidth="1"/>
    <col min="5115" max="5115" width="24.5583333333333" style="1" customWidth="1"/>
    <col min="5116" max="5116" width="12.3333333333333" style="1" customWidth="1"/>
    <col min="5117" max="5117" width="26.8833333333333" style="1" customWidth="1"/>
    <col min="5118" max="5118" width="4.55833333333333" style="1" customWidth="1"/>
    <col min="5119" max="5119" width="5.10833333333333" style="1" customWidth="1"/>
    <col min="5120" max="5120" width="11" style="1" customWidth="1"/>
    <col min="5121" max="5121" width="10.8833333333333" style="1" customWidth="1"/>
    <col min="5122" max="5124" width="11.4416666666667" style="1" customWidth="1"/>
    <col min="5125" max="5125" width="11.3333333333333" style="1" customWidth="1"/>
    <col min="5126" max="5126" width="12" style="1" customWidth="1"/>
    <col min="5127" max="5127" width="5.10833333333333" style="1" customWidth="1"/>
    <col min="5128" max="5129" width="6.775" style="1" customWidth="1"/>
    <col min="5130" max="5130" width="14.5583333333333" style="1" customWidth="1"/>
    <col min="5131" max="5144" width="10" style="1" customWidth="1"/>
    <col min="5145" max="5368" width="10.1083333333333" style="1"/>
    <col min="5369" max="5369" width="4.55833333333333" style="1" customWidth="1"/>
    <col min="5370" max="5370" width="10.1083333333333" style="1" hidden="1" customWidth="1"/>
    <col min="5371" max="5371" width="24.5583333333333" style="1" customWidth="1"/>
    <col min="5372" max="5372" width="12.3333333333333" style="1" customWidth="1"/>
    <col min="5373" max="5373" width="26.8833333333333" style="1" customWidth="1"/>
    <col min="5374" max="5374" width="4.55833333333333" style="1" customWidth="1"/>
    <col min="5375" max="5375" width="5.10833333333333" style="1" customWidth="1"/>
    <col min="5376" max="5376" width="11" style="1" customWidth="1"/>
    <col min="5377" max="5377" width="10.8833333333333" style="1" customWidth="1"/>
    <col min="5378" max="5380" width="11.4416666666667" style="1" customWidth="1"/>
    <col min="5381" max="5381" width="11.3333333333333" style="1" customWidth="1"/>
    <col min="5382" max="5382" width="12" style="1" customWidth="1"/>
    <col min="5383" max="5383" width="5.10833333333333" style="1" customWidth="1"/>
    <col min="5384" max="5385" width="6.775" style="1" customWidth="1"/>
    <col min="5386" max="5386" width="14.5583333333333" style="1" customWidth="1"/>
    <col min="5387" max="5400" width="10" style="1" customWidth="1"/>
    <col min="5401" max="5624" width="10.1083333333333" style="1"/>
    <col min="5625" max="5625" width="4.55833333333333" style="1" customWidth="1"/>
    <col min="5626" max="5626" width="10.1083333333333" style="1" hidden="1" customWidth="1"/>
    <col min="5627" max="5627" width="24.5583333333333" style="1" customWidth="1"/>
    <col min="5628" max="5628" width="12.3333333333333" style="1" customWidth="1"/>
    <col min="5629" max="5629" width="26.8833333333333" style="1" customWidth="1"/>
    <col min="5630" max="5630" width="4.55833333333333" style="1" customWidth="1"/>
    <col min="5631" max="5631" width="5.10833333333333" style="1" customWidth="1"/>
    <col min="5632" max="5632" width="11" style="1" customWidth="1"/>
    <col min="5633" max="5633" width="10.8833333333333" style="1" customWidth="1"/>
    <col min="5634" max="5636" width="11.4416666666667" style="1" customWidth="1"/>
    <col min="5637" max="5637" width="11.3333333333333" style="1" customWidth="1"/>
    <col min="5638" max="5638" width="12" style="1" customWidth="1"/>
    <col min="5639" max="5639" width="5.10833333333333" style="1" customWidth="1"/>
    <col min="5640" max="5641" width="6.775" style="1" customWidth="1"/>
    <col min="5642" max="5642" width="14.5583333333333" style="1" customWidth="1"/>
    <col min="5643" max="5656" width="10" style="1" customWidth="1"/>
    <col min="5657" max="5880" width="10.1083333333333" style="1"/>
    <col min="5881" max="5881" width="4.55833333333333" style="1" customWidth="1"/>
    <col min="5882" max="5882" width="10.1083333333333" style="1" hidden="1" customWidth="1"/>
    <col min="5883" max="5883" width="24.5583333333333" style="1" customWidth="1"/>
    <col min="5884" max="5884" width="12.3333333333333" style="1" customWidth="1"/>
    <col min="5885" max="5885" width="26.8833333333333" style="1" customWidth="1"/>
    <col min="5886" max="5886" width="4.55833333333333" style="1" customWidth="1"/>
    <col min="5887" max="5887" width="5.10833333333333" style="1" customWidth="1"/>
    <col min="5888" max="5888" width="11" style="1" customWidth="1"/>
    <col min="5889" max="5889" width="10.8833333333333" style="1" customWidth="1"/>
    <col min="5890" max="5892" width="11.4416666666667" style="1" customWidth="1"/>
    <col min="5893" max="5893" width="11.3333333333333" style="1" customWidth="1"/>
    <col min="5894" max="5894" width="12" style="1" customWidth="1"/>
    <col min="5895" max="5895" width="5.10833333333333" style="1" customWidth="1"/>
    <col min="5896" max="5897" width="6.775" style="1" customWidth="1"/>
    <col min="5898" max="5898" width="14.5583333333333" style="1" customWidth="1"/>
    <col min="5899" max="5912" width="10" style="1" customWidth="1"/>
    <col min="5913" max="6136" width="10.1083333333333" style="1"/>
    <col min="6137" max="6137" width="4.55833333333333" style="1" customWidth="1"/>
    <col min="6138" max="6138" width="10.1083333333333" style="1" hidden="1" customWidth="1"/>
    <col min="6139" max="6139" width="24.5583333333333" style="1" customWidth="1"/>
    <col min="6140" max="6140" width="12.3333333333333" style="1" customWidth="1"/>
    <col min="6141" max="6141" width="26.8833333333333" style="1" customWidth="1"/>
    <col min="6142" max="6142" width="4.55833333333333" style="1" customWidth="1"/>
    <col min="6143" max="6143" width="5.10833333333333" style="1" customWidth="1"/>
    <col min="6144" max="6144" width="11" style="1" customWidth="1"/>
    <col min="6145" max="6145" width="10.8833333333333" style="1" customWidth="1"/>
    <col min="6146" max="6148" width="11.4416666666667" style="1" customWidth="1"/>
    <col min="6149" max="6149" width="11.3333333333333" style="1" customWidth="1"/>
    <col min="6150" max="6150" width="12" style="1" customWidth="1"/>
    <col min="6151" max="6151" width="5.10833333333333" style="1" customWidth="1"/>
    <col min="6152" max="6153" width="6.775" style="1" customWidth="1"/>
    <col min="6154" max="6154" width="14.5583333333333" style="1" customWidth="1"/>
    <col min="6155" max="6168" width="10" style="1" customWidth="1"/>
    <col min="6169" max="6392" width="10.1083333333333" style="1"/>
    <col min="6393" max="6393" width="4.55833333333333" style="1" customWidth="1"/>
    <col min="6394" max="6394" width="10.1083333333333" style="1" hidden="1" customWidth="1"/>
    <col min="6395" max="6395" width="24.5583333333333" style="1" customWidth="1"/>
    <col min="6396" max="6396" width="12.3333333333333" style="1" customWidth="1"/>
    <col min="6397" max="6397" width="26.8833333333333" style="1" customWidth="1"/>
    <col min="6398" max="6398" width="4.55833333333333" style="1" customWidth="1"/>
    <col min="6399" max="6399" width="5.10833333333333" style="1" customWidth="1"/>
    <col min="6400" max="6400" width="11" style="1" customWidth="1"/>
    <col min="6401" max="6401" width="10.8833333333333" style="1" customWidth="1"/>
    <col min="6402" max="6404" width="11.4416666666667" style="1" customWidth="1"/>
    <col min="6405" max="6405" width="11.3333333333333" style="1" customWidth="1"/>
    <col min="6406" max="6406" width="12" style="1" customWidth="1"/>
    <col min="6407" max="6407" width="5.10833333333333" style="1" customWidth="1"/>
    <col min="6408" max="6409" width="6.775" style="1" customWidth="1"/>
    <col min="6410" max="6410" width="14.5583333333333" style="1" customWidth="1"/>
    <col min="6411" max="6424" width="10" style="1" customWidth="1"/>
    <col min="6425" max="6648" width="10.1083333333333" style="1"/>
    <col min="6649" max="6649" width="4.55833333333333" style="1" customWidth="1"/>
    <col min="6650" max="6650" width="10.1083333333333" style="1" hidden="1" customWidth="1"/>
    <col min="6651" max="6651" width="24.5583333333333" style="1" customWidth="1"/>
    <col min="6652" max="6652" width="12.3333333333333" style="1" customWidth="1"/>
    <col min="6653" max="6653" width="26.8833333333333" style="1" customWidth="1"/>
    <col min="6654" max="6654" width="4.55833333333333" style="1" customWidth="1"/>
    <col min="6655" max="6655" width="5.10833333333333" style="1" customWidth="1"/>
    <col min="6656" max="6656" width="11" style="1" customWidth="1"/>
    <col min="6657" max="6657" width="10.8833333333333" style="1" customWidth="1"/>
    <col min="6658" max="6660" width="11.4416666666667" style="1" customWidth="1"/>
    <col min="6661" max="6661" width="11.3333333333333" style="1" customWidth="1"/>
    <col min="6662" max="6662" width="12" style="1" customWidth="1"/>
    <col min="6663" max="6663" width="5.10833333333333" style="1" customWidth="1"/>
    <col min="6664" max="6665" width="6.775" style="1" customWidth="1"/>
    <col min="6666" max="6666" width="14.5583333333333" style="1" customWidth="1"/>
    <col min="6667" max="6680" width="10" style="1" customWidth="1"/>
    <col min="6681" max="6904" width="10.1083333333333" style="1"/>
    <col min="6905" max="6905" width="4.55833333333333" style="1" customWidth="1"/>
    <col min="6906" max="6906" width="10.1083333333333" style="1" hidden="1" customWidth="1"/>
    <col min="6907" max="6907" width="24.5583333333333" style="1" customWidth="1"/>
    <col min="6908" max="6908" width="12.3333333333333" style="1" customWidth="1"/>
    <col min="6909" max="6909" width="26.8833333333333" style="1" customWidth="1"/>
    <col min="6910" max="6910" width="4.55833333333333" style="1" customWidth="1"/>
    <col min="6911" max="6911" width="5.10833333333333" style="1" customWidth="1"/>
    <col min="6912" max="6912" width="11" style="1" customWidth="1"/>
    <col min="6913" max="6913" width="10.8833333333333" style="1" customWidth="1"/>
    <col min="6914" max="6916" width="11.4416666666667" style="1" customWidth="1"/>
    <col min="6917" max="6917" width="11.3333333333333" style="1" customWidth="1"/>
    <col min="6918" max="6918" width="12" style="1" customWidth="1"/>
    <col min="6919" max="6919" width="5.10833333333333" style="1" customWidth="1"/>
    <col min="6920" max="6921" width="6.775" style="1" customWidth="1"/>
    <col min="6922" max="6922" width="14.5583333333333" style="1" customWidth="1"/>
    <col min="6923" max="6936" width="10" style="1" customWidth="1"/>
    <col min="6937" max="7160" width="10.1083333333333" style="1"/>
    <col min="7161" max="7161" width="4.55833333333333" style="1" customWidth="1"/>
    <col min="7162" max="7162" width="10.1083333333333" style="1" hidden="1" customWidth="1"/>
    <col min="7163" max="7163" width="24.5583333333333" style="1" customWidth="1"/>
    <col min="7164" max="7164" width="12.3333333333333" style="1" customWidth="1"/>
    <col min="7165" max="7165" width="26.8833333333333" style="1" customWidth="1"/>
    <col min="7166" max="7166" width="4.55833333333333" style="1" customWidth="1"/>
    <col min="7167" max="7167" width="5.10833333333333" style="1" customWidth="1"/>
    <col min="7168" max="7168" width="11" style="1" customWidth="1"/>
    <col min="7169" max="7169" width="10.8833333333333" style="1" customWidth="1"/>
    <col min="7170" max="7172" width="11.4416666666667" style="1" customWidth="1"/>
    <col min="7173" max="7173" width="11.3333333333333" style="1" customWidth="1"/>
    <col min="7174" max="7174" width="12" style="1" customWidth="1"/>
    <col min="7175" max="7175" width="5.10833333333333" style="1" customWidth="1"/>
    <col min="7176" max="7177" width="6.775" style="1" customWidth="1"/>
    <col min="7178" max="7178" width="14.5583333333333" style="1" customWidth="1"/>
    <col min="7179" max="7192" width="10" style="1" customWidth="1"/>
    <col min="7193" max="7416" width="10.1083333333333" style="1"/>
    <col min="7417" max="7417" width="4.55833333333333" style="1" customWidth="1"/>
    <col min="7418" max="7418" width="10.1083333333333" style="1" hidden="1" customWidth="1"/>
    <col min="7419" max="7419" width="24.5583333333333" style="1" customWidth="1"/>
    <col min="7420" max="7420" width="12.3333333333333" style="1" customWidth="1"/>
    <col min="7421" max="7421" width="26.8833333333333" style="1" customWidth="1"/>
    <col min="7422" max="7422" width="4.55833333333333" style="1" customWidth="1"/>
    <col min="7423" max="7423" width="5.10833333333333" style="1" customWidth="1"/>
    <col min="7424" max="7424" width="11" style="1" customWidth="1"/>
    <col min="7425" max="7425" width="10.8833333333333" style="1" customWidth="1"/>
    <col min="7426" max="7428" width="11.4416666666667" style="1" customWidth="1"/>
    <col min="7429" max="7429" width="11.3333333333333" style="1" customWidth="1"/>
    <col min="7430" max="7430" width="12" style="1" customWidth="1"/>
    <col min="7431" max="7431" width="5.10833333333333" style="1" customWidth="1"/>
    <col min="7432" max="7433" width="6.775" style="1" customWidth="1"/>
    <col min="7434" max="7434" width="14.5583333333333" style="1" customWidth="1"/>
    <col min="7435" max="7448" width="10" style="1" customWidth="1"/>
    <col min="7449" max="7672" width="10.1083333333333" style="1"/>
    <col min="7673" max="7673" width="4.55833333333333" style="1" customWidth="1"/>
    <col min="7674" max="7674" width="10.1083333333333" style="1" hidden="1" customWidth="1"/>
    <col min="7675" max="7675" width="24.5583333333333" style="1" customWidth="1"/>
    <col min="7676" max="7676" width="12.3333333333333" style="1" customWidth="1"/>
    <col min="7677" max="7677" width="26.8833333333333" style="1" customWidth="1"/>
    <col min="7678" max="7678" width="4.55833333333333" style="1" customWidth="1"/>
    <col min="7679" max="7679" width="5.10833333333333" style="1" customWidth="1"/>
    <col min="7680" max="7680" width="11" style="1" customWidth="1"/>
    <col min="7681" max="7681" width="10.8833333333333" style="1" customWidth="1"/>
    <col min="7682" max="7684" width="11.4416666666667" style="1" customWidth="1"/>
    <col min="7685" max="7685" width="11.3333333333333" style="1" customWidth="1"/>
    <col min="7686" max="7686" width="12" style="1" customWidth="1"/>
    <col min="7687" max="7687" width="5.10833333333333" style="1" customWidth="1"/>
    <col min="7688" max="7689" width="6.775" style="1" customWidth="1"/>
    <col min="7690" max="7690" width="14.5583333333333" style="1" customWidth="1"/>
    <col min="7691" max="7704" width="10" style="1" customWidth="1"/>
    <col min="7705" max="7928" width="10.1083333333333" style="1"/>
    <col min="7929" max="7929" width="4.55833333333333" style="1" customWidth="1"/>
    <col min="7930" max="7930" width="10.1083333333333" style="1" hidden="1" customWidth="1"/>
    <col min="7931" max="7931" width="24.5583333333333" style="1" customWidth="1"/>
    <col min="7932" max="7932" width="12.3333333333333" style="1" customWidth="1"/>
    <col min="7933" max="7933" width="26.8833333333333" style="1" customWidth="1"/>
    <col min="7934" max="7934" width="4.55833333333333" style="1" customWidth="1"/>
    <col min="7935" max="7935" width="5.10833333333333" style="1" customWidth="1"/>
    <col min="7936" max="7936" width="11" style="1" customWidth="1"/>
    <col min="7937" max="7937" width="10.8833333333333" style="1" customWidth="1"/>
    <col min="7938" max="7940" width="11.4416666666667" style="1" customWidth="1"/>
    <col min="7941" max="7941" width="11.3333333333333" style="1" customWidth="1"/>
    <col min="7942" max="7942" width="12" style="1" customWidth="1"/>
    <col min="7943" max="7943" width="5.10833333333333" style="1" customWidth="1"/>
    <col min="7944" max="7945" width="6.775" style="1" customWidth="1"/>
    <col min="7946" max="7946" width="14.5583333333333" style="1" customWidth="1"/>
    <col min="7947" max="7960" width="10" style="1" customWidth="1"/>
    <col min="7961" max="8184" width="10.1083333333333" style="1"/>
    <col min="8185" max="8185" width="4.55833333333333" style="1" customWidth="1"/>
    <col min="8186" max="8186" width="10.1083333333333" style="1" hidden="1" customWidth="1"/>
    <col min="8187" max="8187" width="24.5583333333333" style="1" customWidth="1"/>
    <col min="8188" max="8188" width="12.3333333333333" style="1" customWidth="1"/>
    <col min="8189" max="8189" width="26.8833333333333" style="1" customWidth="1"/>
    <col min="8190" max="8190" width="4.55833333333333" style="1" customWidth="1"/>
    <col min="8191" max="8191" width="5.10833333333333" style="1" customWidth="1"/>
    <col min="8192" max="8192" width="11" style="1" customWidth="1"/>
    <col min="8193" max="8193" width="10.8833333333333" style="1" customWidth="1"/>
    <col min="8194" max="8196" width="11.4416666666667" style="1" customWidth="1"/>
    <col min="8197" max="8197" width="11.3333333333333" style="1" customWidth="1"/>
    <col min="8198" max="8198" width="12" style="1" customWidth="1"/>
    <col min="8199" max="8199" width="5.10833333333333" style="1" customWidth="1"/>
    <col min="8200" max="8201" width="6.775" style="1" customWidth="1"/>
    <col min="8202" max="8202" width="14.5583333333333" style="1" customWidth="1"/>
    <col min="8203" max="8216" width="10" style="1" customWidth="1"/>
    <col min="8217" max="8440" width="10.1083333333333" style="1"/>
    <col min="8441" max="8441" width="4.55833333333333" style="1" customWidth="1"/>
    <col min="8442" max="8442" width="10.1083333333333" style="1" hidden="1" customWidth="1"/>
    <col min="8443" max="8443" width="24.5583333333333" style="1" customWidth="1"/>
    <col min="8444" max="8444" width="12.3333333333333" style="1" customWidth="1"/>
    <col min="8445" max="8445" width="26.8833333333333" style="1" customWidth="1"/>
    <col min="8446" max="8446" width="4.55833333333333" style="1" customWidth="1"/>
    <col min="8447" max="8447" width="5.10833333333333" style="1" customWidth="1"/>
    <col min="8448" max="8448" width="11" style="1" customWidth="1"/>
    <col min="8449" max="8449" width="10.8833333333333" style="1" customWidth="1"/>
    <col min="8450" max="8452" width="11.4416666666667" style="1" customWidth="1"/>
    <col min="8453" max="8453" width="11.3333333333333" style="1" customWidth="1"/>
    <col min="8454" max="8454" width="12" style="1" customWidth="1"/>
    <col min="8455" max="8455" width="5.10833333333333" style="1" customWidth="1"/>
    <col min="8456" max="8457" width="6.775" style="1" customWidth="1"/>
    <col min="8458" max="8458" width="14.5583333333333" style="1" customWidth="1"/>
    <col min="8459" max="8472" width="10" style="1" customWidth="1"/>
    <col min="8473" max="8696" width="10.1083333333333" style="1"/>
    <col min="8697" max="8697" width="4.55833333333333" style="1" customWidth="1"/>
    <col min="8698" max="8698" width="10.1083333333333" style="1" hidden="1" customWidth="1"/>
    <col min="8699" max="8699" width="24.5583333333333" style="1" customWidth="1"/>
    <col min="8700" max="8700" width="12.3333333333333" style="1" customWidth="1"/>
    <col min="8701" max="8701" width="26.8833333333333" style="1" customWidth="1"/>
    <col min="8702" max="8702" width="4.55833333333333" style="1" customWidth="1"/>
    <col min="8703" max="8703" width="5.10833333333333" style="1" customWidth="1"/>
    <col min="8704" max="8704" width="11" style="1" customWidth="1"/>
    <col min="8705" max="8705" width="10.8833333333333" style="1" customWidth="1"/>
    <col min="8706" max="8708" width="11.4416666666667" style="1" customWidth="1"/>
    <col min="8709" max="8709" width="11.3333333333333" style="1" customWidth="1"/>
    <col min="8710" max="8710" width="12" style="1" customWidth="1"/>
    <col min="8711" max="8711" width="5.10833333333333" style="1" customWidth="1"/>
    <col min="8712" max="8713" width="6.775" style="1" customWidth="1"/>
    <col min="8714" max="8714" width="14.5583333333333" style="1" customWidth="1"/>
    <col min="8715" max="8728" width="10" style="1" customWidth="1"/>
    <col min="8729" max="8952" width="10.1083333333333" style="1"/>
    <col min="8953" max="8953" width="4.55833333333333" style="1" customWidth="1"/>
    <col min="8954" max="8954" width="10.1083333333333" style="1" hidden="1" customWidth="1"/>
    <col min="8955" max="8955" width="24.5583333333333" style="1" customWidth="1"/>
    <col min="8956" max="8956" width="12.3333333333333" style="1" customWidth="1"/>
    <col min="8957" max="8957" width="26.8833333333333" style="1" customWidth="1"/>
    <col min="8958" max="8958" width="4.55833333333333" style="1" customWidth="1"/>
    <col min="8959" max="8959" width="5.10833333333333" style="1" customWidth="1"/>
    <col min="8960" max="8960" width="11" style="1" customWidth="1"/>
    <col min="8961" max="8961" width="10.8833333333333" style="1" customWidth="1"/>
    <col min="8962" max="8964" width="11.4416666666667" style="1" customWidth="1"/>
    <col min="8965" max="8965" width="11.3333333333333" style="1" customWidth="1"/>
    <col min="8966" max="8966" width="12" style="1" customWidth="1"/>
    <col min="8967" max="8967" width="5.10833333333333" style="1" customWidth="1"/>
    <col min="8968" max="8969" width="6.775" style="1" customWidth="1"/>
    <col min="8970" max="8970" width="14.5583333333333" style="1" customWidth="1"/>
    <col min="8971" max="8984" width="10" style="1" customWidth="1"/>
    <col min="8985" max="9208" width="10.1083333333333" style="1"/>
    <col min="9209" max="9209" width="4.55833333333333" style="1" customWidth="1"/>
    <col min="9210" max="9210" width="10.1083333333333" style="1" hidden="1" customWidth="1"/>
    <col min="9211" max="9211" width="24.5583333333333" style="1" customWidth="1"/>
    <col min="9212" max="9212" width="12.3333333333333" style="1" customWidth="1"/>
    <col min="9213" max="9213" width="26.8833333333333" style="1" customWidth="1"/>
    <col min="9214" max="9214" width="4.55833333333333" style="1" customWidth="1"/>
    <col min="9215" max="9215" width="5.10833333333333" style="1" customWidth="1"/>
    <col min="9216" max="9216" width="11" style="1" customWidth="1"/>
    <col min="9217" max="9217" width="10.8833333333333" style="1" customWidth="1"/>
    <col min="9218" max="9220" width="11.4416666666667" style="1" customWidth="1"/>
    <col min="9221" max="9221" width="11.3333333333333" style="1" customWidth="1"/>
    <col min="9222" max="9222" width="12" style="1" customWidth="1"/>
    <col min="9223" max="9223" width="5.10833333333333" style="1" customWidth="1"/>
    <col min="9224" max="9225" width="6.775" style="1" customWidth="1"/>
    <col min="9226" max="9226" width="14.5583333333333" style="1" customWidth="1"/>
    <col min="9227" max="9240" width="10" style="1" customWidth="1"/>
    <col min="9241" max="9464" width="10.1083333333333" style="1"/>
    <col min="9465" max="9465" width="4.55833333333333" style="1" customWidth="1"/>
    <col min="9466" max="9466" width="10.1083333333333" style="1" hidden="1" customWidth="1"/>
    <col min="9467" max="9467" width="24.5583333333333" style="1" customWidth="1"/>
    <col min="9468" max="9468" width="12.3333333333333" style="1" customWidth="1"/>
    <col min="9469" max="9469" width="26.8833333333333" style="1" customWidth="1"/>
    <col min="9470" max="9470" width="4.55833333333333" style="1" customWidth="1"/>
    <col min="9471" max="9471" width="5.10833333333333" style="1" customWidth="1"/>
    <col min="9472" max="9472" width="11" style="1" customWidth="1"/>
    <col min="9473" max="9473" width="10.8833333333333" style="1" customWidth="1"/>
    <col min="9474" max="9476" width="11.4416666666667" style="1" customWidth="1"/>
    <col min="9477" max="9477" width="11.3333333333333" style="1" customWidth="1"/>
    <col min="9478" max="9478" width="12" style="1" customWidth="1"/>
    <col min="9479" max="9479" width="5.10833333333333" style="1" customWidth="1"/>
    <col min="9480" max="9481" width="6.775" style="1" customWidth="1"/>
    <col min="9482" max="9482" width="14.5583333333333" style="1" customWidth="1"/>
    <col min="9483" max="9496" width="10" style="1" customWidth="1"/>
    <col min="9497" max="9720" width="10.1083333333333" style="1"/>
    <col min="9721" max="9721" width="4.55833333333333" style="1" customWidth="1"/>
    <col min="9722" max="9722" width="10.1083333333333" style="1" hidden="1" customWidth="1"/>
    <col min="9723" max="9723" width="24.5583333333333" style="1" customWidth="1"/>
    <col min="9724" max="9724" width="12.3333333333333" style="1" customWidth="1"/>
    <col min="9725" max="9725" width="26.8833333333333" style="1" customWidth="1"/>
    <col min="9726" max="9726" width="4.55833333333333" style="1" customWidth="1"/>
    <col min="9727" max="9727" width="5.10833333333333" style="1" customWidth="1"/>
    <col min="9728" max="9728" width="11" style="1" customWidth="1"/>
    <col min="9729" max="9729" width="10.8833333333333" style="1" customWidth="1"/>
    <col min="9730" max="9732" width="11.4416666666667" style="1" customWidth="1"/>
    <col min="9733" max="9733" width="11.3333333333333" style="1" customWidth="1"/>
    <col min="9734" max="9734" width="12" style="1" customWidth="1"/>
    <col min="9735" max="9735" width="5.10833333333333" style="1" customWidth="1"/>
    <col min="9736" max="9737" width="6.775" style="1" customWidth="1"/>
    <col min="9738" max="9738" width="14.5583333333333" style="1" customWidth="1"/>
    <col min="9739" max="9752" width="10" style="1" customWidth="1"/>
    <col min="9753" max="9976" width="10.1083333333333" style="1"/>
    <col min="9977" max="9977" width="4.55833333333333" style="1" customWidth="1"/>
    <col min="9978" max="9978" width="10.1083333333333" style="1" hidden="1" customWidth="1"/>
    <col min="9979" max="9979" width="24.5583333333333" style="1" customWidth="1"/>
    <col min="9980" max="9980" width="12.3333333333333" style="1" customWidth="1"/>
    <col min="9981" max="9981" width="26.8833333333333" style="1" customWidth="1"/>
    <col min="9982" max="9982" width="4.55833333333333" style="1" customWidth="1"/>
    <col min="9983" max="9983" width="5.10833333333333" style="1" customWidth="1"/>
    <col min="9984" max="9984" width="11" style="1" customWidth="1"/>
    <col min="9985" max="9985" width="10.8833333333333" style="1" customWidth="1"/>
    <col min="9986" max="9988" width="11.4416666666667" style="1" customWidth="1"/>
    <col min="9989" max="9989" width="11.3333333333333" style="1" customWidth="1"/>
    <col min="9990" max="9990" width="12" style="1" customWidth="1"/>
    <col min="9991" max="9991" width="5.10833333333333" style="1" customWidth="1"/>
    <col min="9992" max="9993" width="6.775" style="1" customWidth="1"/>
    <col min="9994" max="9994" width="14.5583333333333" style="1" customWidth="1"/>
    <col min="9995" max="10008" width="10" style="1" customWidth="1"/>
    <col min="10009" max="10232" width="10.1083333333333" style="1"/>
    <col min="10233" max="10233" width="4.55833333333333" style="1" customWidth="1"/>
    <col min="10234" max="10234" width="10.1083333333333" style="1" hidden="1" customWidth="1"/>
    <col min="10235" max="10235" width="24.5583333333333" style="1" customWidth="1"/>
    <col min="10236" max="10236" width="12.3333333333333" style="1" customWidth="1"/>
    <col min="10237" max="10237" width="26.8833333333333" style="1" customWidth="1"/>
    <col min="10238" max="10238" width="4.55833333333333" style="1" customWidth="1"/>
    <col min="10239" max="10239" width="5.10833333333333" style="1" customWidth="1"/>
    <col min="10240" max="10240" width="11" style="1" customWidth="1"/>
    <col min="10241" max="10241" width="10.8833333333333" style="1" customWidth="1"/>
    <col min="10242" max="10244" width="11.4416666666667" style="1" customWidth="1"/>
    <col min="10245" max="10245" width="11.3333333333333" style="1" customWidth="1"/>
    <col min="10246" max="10246" width="12" style="1" customWidth="1"/>
    <col min="10247" max="10247" width="5.10833333333333" style="1" customWidth="1"/>
    <col min="10248" max="10249" width="6.775" style="1" customWidth="1"/>
    <col min="10250" max="10250" width="14.5583333333333" style="1" customWidth="1"/>
    <col min="10251" max="10264" width="10" style="1" customWidth="1"/>
    <col min="10265" max="10488" width="10.1083333333333" style="1"/>
    <col min="10489" max="10489" width="4.55833333333333" style="1" customWidth="1"/>
    <col min="10490" max="10490" width="10.1083333333333" style="1" hidden="1" customWidth="1"/>
    <col min="10491" max="10491" width="24.5583333333333" style="1" customWidth="1"/>
    <col min="10492" max="10492" width="12.3333333333333" style="1" customWidth="1"/>
    <col min="10493" max="10493" width="26.8833333333333" style="1" customWidth="1"/>
    <col min="10494" max="10494" width="4.55833333333333" style="1" customWidth="1"/>
    <col min="10495" max="10495" width="5.10833333333333" style="1" customWidth="1"/>
    <col min="10496" max="10496" width="11" style="1" customWidth="1"/>
    <col min="10497" max="10497" width="10.8833333333333" style="1" customWidth="1"/>
    <col min="10498" max="10500" width="11.4416666666667" style="1" customWidth="1"/>
    <col min="10501" max="10501" width="11.3333333333333" style="1" customWidth="1"/>
    <col min="10502" max="10502" width="12" style="1" customWidth="1"/>
    <col min="10503" max="10503" width="5.10833333333333" style="1" customWidth="1"/>
    <col min="10504" max="10505" width="6.775" style="1" customWidth="1"/>
    <col min="10506" max="10506" width="14.5583333333333" style="1" customWidth="1"/>
    <col min="10507" max="10520" width="10" style="1" customWidth="1"/>
    <col min="10521" max="10744" width="10.1083333333333" style="1"/>
    <col min="10745" max="10745" width="4.55833333333333" style="1" customWidth="1"/>
    <col min="10746" max="10746" width="10.1083333333333" style="1" hidden="1" customWidth="1"/>
    <col min="10747" max="10747" width="24.5583333333333" style="1" customWidth="1"/>
    <col min="10748" max="10748" width="12.3333333333333" style="1" customWidth="1"/>
    <col min="10749" max="10749" width="26.8833333333333" style="1" customWidth="1"/>
    <col min="10750" max="10750" width="4.55833333333333" style="1" customWidth="1"/>
    <col min="10751" max="10751" width="5.10833333333333" style="1" customWidth="1"/>
    <col min="10752" max="10752" width="11" style="1" customWidth="1"/>
    <col min="10753" max="10753" width="10.8833333333333" style="1" customWidth="1"/>
    <col min="10754" max="10756" width="11.4416666666667" style="1" customWidth="1"/>
    <col min="10757" max="10757" width="11.3333333333333" style="1" customWidth="1"/>
    <col min="10758" max="10758" width="12" style="1" customWidth="1"/>
    <col min="10759" max="10759" width="5.10833333333333" style="1" customWidth="1"/>
    <col min="10760" max="10761" width="6.775" style="1" customWidth="1"/>
    <col min="10762" max="10762" width="14.5583333333333" style="1" customWidth="1"/>
    <col min="10763" max="10776" width="10" style="1" customWidth="1"/>
    <col min="10777" max="11000" width="10.1083333333333" style="1"/>
    <col min="11001" max="11001" width="4.55833333333333" style="1" customWidth="1"/>
    <col min="11002" max="11002" width="10.1083333333333" style="1" hidden="1" customWidth="1"/>
    <col min="11003" max="11003" width="24.5583333333333" style="1" customWidth="1"/>
    <col min="11004" max="11004" width="12.3333333333333" style="1" customWidth="1"/>
    <col min="11005" max="11005" width="26.8833333333333" style="1" customWidth="1"/>
    <col min="11006" max="11006" width="4.55833333333333" style="1" customWidth="1"/>
    <col min="11007" max="11007" width="5.10833333333333" style="1" customWidth="1"/>
    <col min="11008" max="11008" width="11" style="1" customWidth="1"/>
    <col min="11009" max="11009" width="10.8833333333333" style="1" customWidth="1"/>
    <col min="11010" max="11012" width="11.4416666666667" style="1" customWidth="1"/>
    <col min="11013" max="11013" width="11.3333333333333" style="1" customWidth="1"/>
    <col min="11014" max="11014" width="12" style="1" customWidth="1"/>
    <col min="11015" max="11015" width="5.10833333333333" style="1" customWidth="1"/>
    <col min="11016" max="11017" width="6.775" style="1" customWidth="1"/>
    <col min="11018" max="11018" width="14.5583333333333" style="1" customWidth="1"/>
    <col min="11019" max="11032" width="10" style="1" customWidth="1"/>
    <col min="11033" max="11256" width="10.1083333333333" style="1"/>
    <col min="11257" max="11257" width="4.55833333333333" style="1" customWidth="1"/>
    <col min="11258" max="11258" width="10.1083333333333" style="1" hidden="1" customWidth="1"/>
    <col min="11259" max="11259" width="24.5583333333333" style="1" customWidth="1"/>
    <col min="11260" max="11260" width="12.3333333333333" style="1" customWidth="1"/>
    <col min="11261" max="11261" width="26.8833333333333" style="1" customWidth="1"/>
    <col min="11262" max="11262" width="4.55833333333333" style="1" customWidth="1"/>
    <col min="11263" max="11263" width="5.10833333333333" style="1" customWidth="1"/>
    <col min="11264" max="11264" width="11" style="1" customWidth="1"/>
    <col min="11265" max="11265" width="10.8833333333333" style="1" customWidth="1"/>
    <col min="11266" max="11268" width="11.4416666666667" style="1" customWidth="1"/>
    <col min="11269" max="11269" width="11.3333333333333" style="1" customWidth="1"/>
    <col min="11270" max="11270" width="12" style="1" customWidth="1"/>
    <col min="11271" max="11271" width="5.10833333333333" style="1" customWidth="1"/>
    <col min="11272" max="11273" width="6.775" style="1" customWidth="1"/>
    <col min="11274" max="11274" width="14.5583333333333" style="1" customWidth="1"/>
    <col min="11275" max="11288" width="10" style="1" customWidth="1"/>
    <col min="11289" max="11512" width="10.1083333333333" style="1"/>
    <col min="11513" max="11513" width="4.55833333333333" style="1" customWidth="1"/>
    <col min="11514" max="11514" width="10.1083333333333" style="1" hidden="1" customWidth="1"/>
    <col min="11515" max="11515" width="24.5583333333333" style="1" customWidth="1"/>
    <col min="11516" max="11516" width="12.3333333333333" style="1" customWidth="1"/>
    <col min="11517" max="11517" width="26.8833333333333" style="1" customWidth="1"/>
    <col min="11518" max="11518" width="4.55833333333333" style="1" customWidth="1"/>
    <col min="11519" max="11519" width="5.10833333333333" style="1" customWidth="1"/>
    <col min="11520" max="11520" width="11" style="1" customWidth="1"/>
    <col min="11521" max="11521" width="10.8833333333333" style="1" customWidth="1"/>
    <col min="11522" max="11524" width="11.4416666666667" style="1" customWidth="1"/>
    <col min="11525" max="11525" width="11.3333333333333" style="1" customWidth="1"/>
    <col min="11526" max="11526" width="12" style="1" customWidth="1"/>
    <col min="11527" max="11527" width="5.10833333333333" style="1" customWidth="1"/>
    <col min="11528" max="11529" width="6.775" style="1" customWidth="1"/>
    <col min="11530" max="11530" width="14.5583333333333" style="1" customWidth="1"/>
    <col min="11531" max="11544" width="10" style="1" customWidth="1"/>
    <col min="11545" max="11768" width="10.1083333333333" style="1"/>
    <col min="11769" max="11769" width="4.55833333333333" style="1" customWidth="1"/>
    <col min="11770" max="11770" width="10.1083333333333" style="1" hidden="1" customWidth="1"/>
    <col min="11771" max="11771" width="24.5583333333333" style="1" customWidth="1"/>
    <col min="11772" max="11772" width="12.3333333333333" style="1" customWidth="1"/>
    <col min="11773" max="11773" width="26.8833333333333" style="1" customWidth="1"/>
    <col min="11774" max="11774" width="4.55833333333333" style="1" customWidth="1"/>
    <col min="11775" max="11775" width="5.10833333333333" style="1" customWidth="1"/>
    <col min="11776" max="11776" width="11" style="1" customWidth="1"/>
    <col min="11777" max="11777" width="10.8833333333333" style="1" customWidth="1"/>
    <col min="11778" max="11780" width="11.4416666666667" style="1" customWidth="1"/>
    <col min="11781" max="11781" width="11.3333333333333" style="1" customWidth="1"/>
    <col min="11782" max="11782" width="12" style="1" customWidth="1"/>
    <col min="11783" max="11783" width="5.10833333333333" style="1" customWidth="1"/>
    <col min="11784" max="11785" width="6.775" style="1" customWidth="1"/>
    <col min="11786" max="11786" width="14.5583333333333" style="1" customWidth="1"/>
    <col min="11787" max="11800" width="10" style="1" customWidth="1"/>
    <col min="11801" max="12024" width="10.1083333333333" style="1"/>
    <col min="12025" max="12025" width="4.55833333333333" style="1" customWidth="1"/>
    <col min="12026" max="12026" width="10.1083333333333" style="1" hidden="1" customWidth="1"/>
    <col min="12027" max="12027" width="24.5583333333333" style="1" customWidth="1"/>
    <col min="12028" max="12028" width="12.3333333333333" style="1" customWidth="1"/>
    <col min="12029" max="12029" width="26.8833333333333" style="1" customWidth="1"/>
    <col min="12030" max="12030" width="4.55833333333333" style="1" customWidth="1"/>
    <col min="12031" max="12031" width="5.10833333333333" style="1" customWidth="1"/>
    <col min="12032" max="12032" width="11" style="1" customWidth="1"/>
    <col min="12033" max="12033" width="10.8833333333333" style="1" customWidth="1"/>
    <col min="12034" max="12036" width="11.4416666666667" style="1" customWidth="1"/>
    <col min="12037" max="12037" width="11.3333333333333" style="1" customWidth="1"/>
    <col min="12038" max="12038" width="12" style="1" customWidth="1"/>
    <col min="12039" max="12039" width="5.10833333333333" style="1" customWidth="1"/>
    <col min="12040" max="12041" width="6.775" style="1" customWidth="1"/>
    <col min="12042" max="12042" width="14.5583333333333" style="1" customWidth="1"/>
    <col min="12043" max="12056" width="10" style="1" customWidth="1"/>
    <col min="12057" max="12280" width="10.1083333333333" style="1"/>
    <col min="12281" max="12281" width="4.55833333333333" style="1" customWidth="1"/>
    <col min="12282" max="12282" width="10.1083333333333" style="1" hidden="1" customWidth="1"/>
    <col min="12283" max="12283" width="24.5583333333333" style="1" customWidth="1"/>
    <col min="12284" max="12284" width="12.3333333333333" style="1" customWidth="1"/>
    <col min="12285" max="12285" width="26.8833333333333" style="1" customWidth="1"/>
    <col min="12286" max="12286" width="4.55833333333333" style="1" customWidth="1"/>
    <col min="12287" max="12287" width="5.10833333333333" style="1" customWidth="1"/>
    <col min="12288" max="12288" width="11" style="1" customWidth="1"/>
    <col min="12289" max="12289" width="10.8833333333333" style="1" customWidth="1"/>
    <col min="12290" max="12292" width="11.4416666666667" style="1" customWidth="1"/>
    <col min="12293" max="12293" width="11.3333333333333" style="1" customWidth="1"/>
    <col min="12294" max="12294" width="12" style="1" customWidth="1"/>
    <col min="12295" max="12295" width="5.10833333333333" style="1" customWidth="1"/>
    <col min="12296" max="12297" width="6.775" style="1" customWidth="1"/>
    <col min="12298" max="12298" width="14.5583333333333" style="1" customWidth="1"/>
    <col min="12299" max="12312" width="10" style="1" customWidth="1"/>
    <col min="12313" max="12536" width="10.1083333333333" style="1"/>
    <col min="12537" max="12537" width="4.55833333333333" style="1" customWidth="1"/>
    <col min="12538" max="12538" width="10.1083333333333" style="1" hidden="1" customWidth="1"/>
    <col min="12539" max="12539" width="24.5583333333333" style="1" customWidth="1"/>
    <col min="12540" max="12540" width="12.3333333333333" style="1" customWidth="1"/>
    <col min="12541" max="12541" width="26.8833333333333" style="1" customWidth="1"/>
    <col min="12542" max="12542" width="4.55833333333333" style="1" customWidth="1"/>
    <col min="12543" max="12543" width="5.10833333333333" style="1" customWidth="1"/>
    <col min="12544" max="12544" width="11" style="1" customWidth="1"/>
    <col min="12545" max="12545" width="10.8833333333333" style="1" customWidth="1"/>
    <col min="12546" max="12548" width="11.4416666666667" style="1" customWidth="1"/>
    <col min="12549" max="12549" width="11.3333333333333" style="1" customWidth="1"/>
    <col min="12550" max="12550" width="12" style="1" customWidth="1"/>
    <col min="12551" max="12551" width="5.10833333333333" style="1" customWidth="1"/>
    <col min="12552" max="12553" width="6.775" style="1" customWidth="1"/>
    <col min="12554" max="12554" width="14.5583333333333" style="1" customWidth="1"/>
    <col min="12555" max="12568" width="10" style="1" customWidth="1"/>
    <col min="12569" max="12792" width="10.1083333333333" style="1"/>
    <col min="12793" max="12793" width="4.55833333333333" style="1" customWidth="1"/>
    <col min="12794" max="12794" width="10.1083333333333" style="1" hidden="1" customWidth="1"/>
    <col min="12795" max="12795" width="24.5583333333333" style="1" customWidth="1"/>
    <col min="12796" max="12796" width="12.3333333333333" style="1" customWidth="1"/>
    <col min="12797" max="12797" width="26.8833333333333" style="1" customWidth="1"/>
    <col min="12798" max="12798" width="4.55833333333333" style="1" customWidth="1"/>
    <col min="12799" max="12799" width="5.10833333333333" style="1" customWidth="1"/>
    <col min="12800" max="12800" width="11" style="1" customWidth="1"/>
    <col min="12801" max="12801" width="10.8833333333333" style="1" customWidth="1"/>
    <col min="12802" max="12804" width="11.4416666666667" style="1" customWidth="1"/>
    <col min="12805" max="12805" width="11.3333333333333" style="1" customWidth="1"/>
    <col min="12806" max="12806" width="12" style="1" customWidth="1"/>
    <col min="12807" max="12807" width="5.10833333333333" style="1" customWidth="1"/>
    <col min="12808" max="12809" width="6.775" style="1" customWidth="1"/>
    <col min="12810" max="12810" width="14.5583333333333" style="1" customWidth="1"/>
    <col min="12811" max="12824" width="10" style="1" customWidth="1"/>
    <col min="12825" max="13048" width="10.1083333333333" style="1"/>
    <col min="13049" max="13049" width="4.55833333333333" style="1" customWidth="1"/>
    <col min="13050" max="13050" width="10.1083333333333" style="1" hidden="1" customWidth="1"/>
    <col min="13051" max="13051" width="24.5583333333333" style="1" customWidth="1"/>
    <col min="13052" max="13052" width="12.3333333333333" style="1" customWidth="1"/>
    <col min="13053" max="13053" width="26.8833333333333" style="1" customWidth="1"/>
    <col min="13054" max="13054" width="4.55833333333333" style="1" customWidth="1"/>
    <col min="13055" max="13055" width="5.10833333333333" style="1" customWidth="1"/>
    <col min="13056" max="13056" width="11" style="1" customWidth="1"/>
    <col min="13057" max="13057" width="10.8833333333333" style="1" customWidth="1"/>
    <col min="13058" max="13060" width="11.4416666666667" style="1" customWidth="1"/>
    <col min="13061" max="13061" width="11.3333333333333" style="1" customWidth="1"/>
    <col min="13062" max="13062" width="12" style="1" customWidth="1"/>
    <col min="13063" max="13063" width="5.10833333333333" style="1" customWidth="1"/>
    <col min="13064" max="13065" width="6.775" style="1" customWidth="1"/>
    <col min="13066" max="13066" width="14.5583333333333" style="1" customWidth="1"/>
    <col min="13067" max="13080" width="10" style="1" customWidth="1"/>
    <col min="13081" max="13304" width="10.1083333333333" style="1"/>
    <col min="13305" max="13305" width="4.55833333333333" style="1" customWidth="1"/>
    <col min="13306" max="13306" width="10.1083333333333" style="1" hidden="1" customWidth="1"/>
    <col min="13307" max="13307" width="24.5583333333333" style="1" customWidth="1"/>
    <col min="13308" max="13308" width="12.3333333333333" style="1" customWidth="1"/>
    <col min="13309" max="13309" width="26.8833333333333" style="1" customWidth="1"/>
    <col min="13310" max="13310" width="4.55833333333333" style="1" customWidth="1"/>
    <col min="13311" max="13311" width="5.10833333333333" style="1" customWidth="1"/>
    <col min="13312" max="13312" width="11" style="1" customWidth="1"/>
    <col min="13313" max="13313" width="10.8833333333333" style="1" customWidth="1"/>
    <col min="13314" max="13316" width="11.4416666666667" style="1" customWidth="1"/>
    <col min="13317" max="13317" width="11.3333333333333" style="1" customWidth="1"/>
    <col min="13318" max="13318" width="12" style="1" customWidth="1"/>
    <col min="13319" max="13319" width="5.10833333333333" style="1" customWidth="1"/>
    <col min="13320" max="13321" width="6.775" style="1" customWidth="1"/>
    <col min="13322" max="13322" width="14.5583333333333" style="1" customWidth="1"/>
    <col min="13323" max="13336" width="10" style="1" customWidth="1"/>
    <col min="13337" max="13560" width="10.1083333333333" style="1"/>
    <col min="13561" max="13561" width="4.55833333333333" style="1" customWidth="1"/>
    <col min="13562" max="13562" width="10.1083333333333" style="1" hidden="1" customWidth="1"/>
    <col min="13563" max="13563" width="24.5583333333333" style="1" customWidth="1"/>
    <col min="13564" max="13564" width="12.3333333333333" style="1" customWidth="1"/>
    <col min="13565" max="13565" width="26.8833333333333" style="1" customWidth="1"/>
    <col min="13566" max="13566" width="4.55833333333333" style="1" customWidth="1"/>
    <col min="13567" max="13567" width="5.10833333333333" style="1" customWidth="1"/>
    <col min="13568" max="13568" width="11" style="1" customWidth="1"/>
    <col min="13569" max="13569" width="10.8833333333333" style="1" customWidth="1"/>
    <col min="13570" max="13572" width="11.4416666666667" style="1" customWidth="1"/>
    <col min="13573" max="13573" width="11.3333333333333" style="1" customWidth="1"/>
    <col min="13574" max="13574" width="12" style="1" customWidth="1"/>
    <col min="13575" max="13575" width="5.10833333333333" style="1" customWidth="1"/>
    <col min="13576" max="13577" width="6.775" style="1" customWidth="1"/>
    <col min="13578" max="13578" width="14.5583333333333" style="1" customWidth="1"/>
    <col min="13579" max="13592" width="10" style="1" customWidth="1"/>
    <col min="13593" max="13816" width="10.1083333333333" style="1"/>
    <col min="13817" max="13817" width="4.55833333333333" style="1" customWidth="1"/>
    <col min="13818" max="13818" width="10.1083333333333" style="1" hidden="1" customWidth="1"/>
    <col min="13819" max="13819" width="24.5583333333333" style="1" customWidth="1"/>
    <col min="13820" max="13820" width="12.3333333333333" style="1" customWidth="1"/>
    <col min="13821" max="13821" width="26.8833333333333" style="1" customWidth="1"/>
    <col min="13822" max="13822" width="4.55833333333333" style="1" customWidth="1"/>
    <col min="13823" max="13823" width="5.10833333333333" style="1" customWidth="1"/>
    <col min="13824" max="13824" width="11" style="1" customWidth="1"/>
    <col min="13825" max="13825" width="10.8833333333333" style="1" customWidth="1"/>
    <col min="13826" max="13828" width="11.4416666666667" style="1" customWidth="1"/>
    <col min="13829" max="13829" width="11.3333333333333" style="1" customWidth="1"/>
    <col min="13830" max="13830" width="12" style="1" customWidth="1"/>
    <col min="13831" max="13831" width="5.10833333333333" style="1" customWidth="1"/>
    <col min="13832" max="13833" width="6.775" style="1" customWidth="1"/>
    <col min="13834" max="13834" width="14.5583333333333" style="1" customWidth="1"/>
    <col min="13835" max="13848" width="10" style="1" customWidth="1"/>
    <col min="13849" max="14072" width="10.1083333333333" style="1"/>
    <col min="14073" max="14073" width="4.55833333333333" style="1" customWidth="1"/>
    <col min="14074" max="14074" width="10.1083333333333" style="1" hidden="1" customWidth="1"/>
    <col min="14075" max="14075" width="24.5583333333333" style="1" customWidth="1"/>
    <col min="14076" max="14076" width="12.3333333333333" style="1" customWidth="1"/>
    <col min="14077" max="14077" width="26.8833333333333" style="1" customWidth="1"/>
    <col min="14078" max="14078" width="4.55833333333333" style="1" customWidth="1"/>
    <col min="14079" max="14079" width="5.10833333333333" style="1" customWidth="1"/>
    <col min="14080" max="14080" width="11" style="1" customWidth="1"/>
    <col min="14081" max="14081" width="10.8833333333333" style="1" customWidth="1"/>
    <col min="14082" max="14084" width="11.4416666666667" style="1" customWidth="1"/>
    <col min="14085" max="14085" width="11.3333333333333" style="1" customWidth="1"/>
    <col min="14086" max="14086" width="12" style="1" customWidth="1"/>
    <col min="14087" max="14087" width="5.10833333333333" style="1" customWidth="1"/>
    <col min="14088" max="14089" width="6.775" style="1" customWidth="1"/>
    <col min="14090" max="14090" width="14.5583333333333" style="1" customWidth="1"/>
    <col min="14091" max="14104" width="10" style="1" customWidth="1"/>
    <col min="14105" max="14328" width="10.1083333333333" style="1"/>
    <col min="14329" max="14329" width="4.55833333333333" style="1" customWidth="1"/>
    <col min="14330" max="14330" width="10.1083333333333" style="1" hidden="1" customWidth="1"/>
    <col min="14331" max="14331" width="24.5583333333333" style="1" customWidth="1"/>
    <col min="14332" max="14332" width="12.3333333333333" style="1" customWidth="1"/>
    <col min="14333" max="14333" width="26.8833333333333" style="1" customWidth="1"/>
    <col min="14334" max="14334" width="4.55833333333333" style="1" customWidth="1"/>
    <col min="14335" max="14335" width="5.10833333333333" style="1" customWidth="1"/>
    <col min="14336" max="14336" width="11" style="1" customWidth="1"/>
    <col min="14337" max="14337" width="10.8833333333333" style="1" customWidth="1"/>
    <col min="14338" max="14340" width="11.4416666666667" style="1" customWidth="1"/>
    <col min="14341" max="14341" width="11.3333333333333" style="1" customWidth="1"/>
    <col min="14342" max="14342" width="12" style="1" customWidth="1"/>
    <col min="14343" max="14343" width="5.10833333333333" style="1" customWidth="1"/>
    <col min="14344" max="14345" width="6.775" style="1" customWidth="1"/>
    <col min="14346" max="14346" width="14.5583333333333" style="1" customWidth="1"/>
    <col min="14347" max="14360" width="10" style="1" customWidth="1"/>
    <col min="14361" max="14584" width="10.1083333333333" style="1"/>
    <col min="14585" max="14585" width="4.55833333333333" style="1" customWidth="1"/>
    <col min="14586" max="14586" width="10.1083333333333" style="1" hidden="1" customWidth="1"/>
    <col min="14587" max="14587" width="24.5583333333333" style="1" customWidth="1"/>
    <col min="14588" max="14588" width="12.3333333333333" style="1" customWidth="1"/>
    <col min="14589" max="14589" width="26.8833333333333" style="1" customWidth="1"/>
    <col min="14590" max="14590" width="4.55833333333333" style="1" customWidth="1"/>
    <col min="14591" max="14591" width="5.10833333333333" style="1" customWidth="1"/>
    <col min="14592" max="14592" width="11" style="1" customWidth="1"/>
    <col min="14593" max="14593" width="10.8833333333333" style="1" customWidth="1"/>
    <col min="14594" max="14596" width="11.4416666666667" style="1" customWidth="1"/>
    <col min="14597" max="14597" width="11.3333333333333" style="1" customWidth="1"/>
    <col min="14598" max="14598" width="12" style="1" customWidth="1"/>
    <col min="14599" max="14599" width="5.10833333333333" style="1" customWidth="1"/>
    <col min="14600" max="14601" width="6.775" style="1" customWidth="1"/>
    <col min="14602" max="14602" width="14.5583333333333" style="1" customWidth="1"/>
    <col min="14603" max="14616" width="10" style="1" customWidth="1"/>
    <col min="14617" max="14840" width="10.1083333333333" style="1"/>
    <col min="14841" max="14841" width="4.55833333333333" style="1" customWidth="1"/>
    <col min="14842" max="14842" width="10.1083333333333" style="1" hidden="1" customWidth="1"/>
    <col min="14843" max="14843" width="24.5583333333333" style="1" customWidth="1"/>
    <col min="14844" max="14844" width="12.3333333333333" style="1" customWidth="1"/>
    <col min="14845" max="14845" width="26.8833333333333" style="1" customWidth="1"/>
    <col min="14846" max="14846" width="4.55833333333333" style="1" customWidth="1"/>
    <col min="14847" max="14847" width="5.10833333333333" style="1" customWidth="1"/>
    <col min="14848" max="14848" width="11" style="1" customWidth="1"/>
    <col min="14849" max="14849" width="10.8833333333333" style="1" customWidth="1"/>
    <col min="14850" max="14852" width="11.4416666666667" style="1" customWidth="1"/>
    <col min="14853" max="14853" width="11.3333333333333" style="1" customWidth="1"/>
    <col min="14854" max="14854" width="12" style="1" customWidth="1"/>
    <col min="14855" max="14855" width="5.10833333333333" style="1" customWidth="1"/>
    <col min="14856" max="14857" width="6.775" style="1" customWidth="1"/>
    <col min="14858" max="14858" width="14.5583333333333" style="1" customWidth="1"/>
    <col min="14859" max="14872" width="10" style="1" customWidth="1"/>
    <col min="14873" max="15096" width="10.1083333333333" style="1"/>
    <col min="15097" max="15097" width="4.55833333333333" style="1" customWidth="1"/>
    <col min="15098" max="15098" width="10.1083333333333" style="1" hidden="1" customWidth="1"/>
    <col min="15099" max="15099" width="24.5583333333333" style="1" customWidth="1"/>
    <col min="15100" max="15100" width="12.3333333333333" style="1" customWidth="1"/>
    <col min="15101" max="15101" width="26.8833333333333" style="1" customWidth="1"/>
    <col min="15102" max="15102" width="4.55833333333333" style="1" customWidth="1"/>
    <col min="15103" max="15103" width="5.10833333333333" style="1" customWidth="1"/>
    <col min="15104" max="15104" width="11" style="1" customWidth="1"/>
    <col min="15105" max="15105" width="10.8833333333333" style="1" customWidth="1"/>
    <col min="15106" max="15108" width="11.4416666666667" style="1" customWidth="1"/>
    <col min="15109" max="15109" width="11.3333333333333" style="1" customWidth="1"/>
    <col min="15110" max="15110" width="12" style="1" customWidth="1"/>
    <col min="15111" max="15111" width="5.10833333333333" style="1" customWidth="1"/>
    <col min="15112" max="15113" width="6.775" style="1" customWidth="1"/>
    <col min="15114" max="15114" width="14.5583333333333" style="1" customWidth="1"/>
    <col min="15115" max="15128" width="10" style="1" customWidth="1"/>
    <col min="15129" max="15352" width="10.1083333333333" style="1"/>
    <col min="15353" max="15353" width="4.55833333333333" style="1" customWidth="1"/>
    <col min="15354" max="15354" width="10.1083333333333" style="1" hidden="1" customWidth="1"/>
    <col min="15355" max="15355" width="24.5583333333333" style="1" customWidth="1"/>
    <col min="15356" max="15356" width="12.3333333333333" style="1" customWidth="1"/>
    <col min="15357" max="15357" width="26.8833333333333" style="1" customWidth="1"/>
    <col min="15358" max="15358" width="4.55833333333333" style="1" customWidth="1"/>
    <col min="15359" max="15359" width="5.10833333333333" style="1" customWidth="1"/>
    <col min="15360" max="15360" width="11" style="1" customWidth="1"/>
    <col min="15361" max="15361" width="10.8833333333333" style="1" customWidth="1"/>
    <col min="15362" max="15364" width="11.4416666666667" style="1" customWidth="1"/>
    <col min="15365" max="15365" width="11.3333333333333" style="1" customWidth="1"/>
    <col min="15366" max="15366" width="12" style="1" customWidth="1"/>
    <col min="15367" max="15367" width="5.10833333333333" style="1" customWidth="1"/>
    <col min="15368" max="15369" width="6.775" style="1" customWidth="1"/>
    <col min="15370" max="15370" width="14.5583333333333" style="1" customWidth="1"/>
    <col min="15371" max="15384" width="10" style="1" customWidth="1"/>
    <col min="15385" max="15608" width="10.1083333333333" style="1"/>
    <col min="15609" max="15609" width="4.55833333333333" style="1" customWidth="1"/>
    <col min="15610" max="15610" width="10.1083333333333" style="1" hidden="1" customWidth="1"/>
    <col min="15611" max="15611" width="24.5583333333333" style="1" customWidth="1"/>
    <col min="15612" max="15612" width="12.3333333333333" style="1" customWidth="1"/>
    <col min="15613" max="15613" width="26.8833333333333" style="1" customWidth="1"/>
    <col min="15614" max="15614" width="4.55833333333333" style="1" customWidth="1"/>
    <col min="15615" max="15615" width="5.10833333333333" style="1" customWidth="1"/>
    <col min="15616" max="15616" width="11" style="1" customWidth="1"/>
    <col min="15617" max="15617" width="10.8833333333333" style="1" customWidth="1"/>
    <col min="15618" max="15620" width="11.4416666666667" style="1" customWidth="1"/>
    <col min="15621" max="15621" width="11.3333333333333" style="1" customWidth="1"/>
    <col min="15622" max="15622" width="12" style="1" customWidth="1"/>
    <col min="15623" max="15623" width="5.10833333333333" style="1" customWidth="1"/>
    <col min="15624" max="15625" width="6.775" style="1" customWidth="1"/>
    <col min="15626" max="15626" width="14.5583333333333" style="1" customWidth="1"/>
    <col min="15627" max="15640" width="10" style="1" customWidth="1"/>
    <col min="15641" max="15864" width="10.1083333333333" style="1"/>
    <col min="15865" max="15865" width="4.55833333333333" style="1" customWidth="1"/>
    <col min="15866" max="15866" width="10.1083333333333" style="1" hidden="1" customWidth="1"/>
    <col min="15867" max="15867" width="24.5583333333333" style="1" customWidth="1"/>
    <col min="15868" max="15868" width="12.3333333333333" style="1" customWidth="1"/>
    <col min="15869" max="15869" width="26.8833333333333" style="1" customWidth="1"/>
    <col min="15870" max="15870" width="4.55833333333333" style="1" customWidth="1"/>
    <col min="15871" max="15871" width="5.10833333333333" style="1" customWidth="1"/>
    <col min="15872" max="15872" width="11" style="1" customWidth="1"/>
    <col min="15873" max="15873" width="10.8833333333333" style="1" customWidth="1"/>
    <col min="15874" max="15876" width="11.4416666666667" style="1" customWidth="1"/>
    <col min="15877" max="15877" width="11.3333333333333" style="1" customWidth="1"/>
    <col min="15878" max="15878" width="12" style="1" customWidth="1"/>
    <col min="15879" max="15879" width="5.10833333333333" style="1" customWidth="1"/>
    <col min="15880" max="15881" width="6.775" style="1" customWidth="1"/>
    <col min="15882" max="15882" width="14.5583333333333" style="1" customWidth="1"/>
    <col min="15883" max="15896" width="10" style="1" customWidth="1"/>
    <col min="15897" max="16120" width="10.1083333333333" style="1"/>
    <col min="16121" max="16121" width="4.55833333333333" style="1" customWidth="1"/>
    <col min="16122" max="16122" width="10.1083333333333" style="1" hidden="1" customWidth="1"/>
    <col min="16123" max="16123" width="24.5583333333333" style="1" customWidth="1"/>
    <col min="16124" max="16124" width="12.3333333333333" style="1" customWidth="1"/>
    <col min="16125" max="16125" width="26.8833333333333" style="1" customWidth="1"/>
    <col min="16126" max="16126" width="4.55833333333333" style="1" customWidth="1"/>
    <col min="16127" max="16127" width="5.10833333333333" style="1" customWidth="1"/>
    <col min="16128" max="16128" width="11" style="1" customWidth="1"/>
    <col min="16129" max="16129" width="10.8833333333333" style="1" customWidth="1"/>
    <col min="16130" max="16132" width="11.4416666666667" style="1" customWidth="1"/>
    <col min="16133" max="16133" width="11.3333333333333" style="1" customWidth="1"/>
    <col min="16134" max="16134" width="12" style="1" customWidth="1"/>
    <col min="16135" max="16135" width="5.10833333333333" style="1" customWidth="1"/>
    <col min="16136" max="16137" width="6.775" style="1" customWidth="1"/>
    <col min="16138" max="16138" width="14.5583333333333" style="1" customWidth="1"/>
    <col min="16139" max="16152" width="10" style="1" customWidth="1"/>
    <col min="16153" max="16384" width="10.1083333333333" style="1"/>
  </cols>
  <sheetData>
    <row r="1" ht="21" customHeight="1" spans="1:18">
      <c r="A1" s="27" t="s">
        <v>1196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ht="21" customHeight="1" spans="1:18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ht="21" customHeight="1" spans="1:18">
      <c r="A3" s="29" t="s">
        <v>1</v>
      </c>
      <c r="B3" s="29"/>
      <c r="C3" s="29"/>
      <c r="D3" s="30"/>
      <c r="E3" s="31"/>
      <c r="F3" s="32" t="s">
        <v>2</v>
      </c>
      <c r="G3" s="32"/>
      <c r="H3" s="32"/>
      <c r="I3" s="32"/>
      <c r="J3" s="33"/>
      <c r="K3" s="34"/>
      <c r="L3" s="35" t="s">
        <v>3</v>
      </c>
      <c r="M3" s="35"/>
    </row>
    <row r="4" ht="21" customHeight="1" spans="1:18">
      <c r="A4" s="36" t="s">
        <v>4</v>
      </c>
      <c r="B4" s="36" t="s">
        <v>5</v>
      </c>
      <c r="C4" s="36" t="s">
        <v>6</v>
      </c>
      <c r="D4" s="37" t="s">
        <v>7</v>
      </c>
      <c r="E4" s="37" t="s">
        <v>8</v>
      </c>
      <c r="F4" s="36" t="s">
        <v>9</v>
      </c>
      <c r="G4" s="36" t="s">
        <v>10</v>
      </c>
      <c r="H4" s="36" t="s">
        <v>11</v>
      </c>
      <c r="I4" s="36" t="s">
        <v>12</v>
      </c>
      <c r="J4" s="38" t="s">
        <v>13</v>
      </c>
      <c r="K4" s="39"/>
      <c r="L4" s="36" t="s">
        <v>14</v>
      </c>
      <c r="M4" s="40" t="s">
        <v>15</v>
      </c>
    </row>
    <row r="5" ht="21" customHeight="1" spans="1:18">
      <c r="A5" s="41"/>
      <c r="B5" s="41"/>
      <c r="C5" s="41"/>
      <c r="D5" s="42"/>
      <c r="E5" s="42"/>
      <c r="F5" s="41"/>
      <c r="G5" s="41" t="s">
        <v>16</v>
      </c>
      <c r="H5" s="41" t="s">
        <v>17</v>
      </c>
      <c r="I5" s="41" t="s">
        <v>17</v>
      </c>
      <c r="J5" s="36" t="s">
        <v>18</v>
      </c>
      <c r="K5" s="36" t="s">
        <v>19</v>
      </c>
      <c r="L5" s="41"/>
      <c r="M5" s="41"/>
      <c r="N5" s="43" t="s">
        <v>20</v>
      </c>
      <c r="O5" s="43" t="s">
        <v>21</v>
      </c>
      <c r="P5" s="43" t="s">
        <v>22</v>
      </c>
      <c r="Q5" s="44" t="s">
        <v>23</v>
      </c>
      <c r="R5" s="44" t="s">
        <v>24</v>
      </c>
    </row>
    <row r="6" ht="21" customHeight="1" spans="1:18">
      <c r="A6" s="14">
        <v>1</v>
      </c>
      <c r="B6" s="45">
        <v>2001</v>
      </c>
      <c r="C6" s="46" t="s">
        <v>1197</v>
      </c>
      <c r="D6" s="47"/>
      <c r="E6" s="48"/>
      <c r="F6" s="49">
        <v>1</v>
      </c>
      <c r="G6" s="50" t="s">
        <v>140</v>
      </c>
      <c r="H6" s="51">
        <v>39626</v>
      </c>
      <c r="I6" s="51">
        <v>39626</v>
      </c>
      <c r="J6" s="52">
        <f t="shared" ref="J6:J65" si="0">K6*2</f>
        <v>380</v>
      </c>
      <c r="K6" s="52">
        <v>190</v>
      </c>
      <c r="L6" s="53"/>
      <c r="M6" s="50" t="s">
        <v>29</v>
      </c>
      <c r="N6" s="1">
        <v>10</v>
      </c>
      <c r="Q6" s="1">
        <f>SUM(N6:P6)/3</f>
        <v>3.33333333333333</v>
      </c>
      <c r="R6" s="54">
        <f>(MAX(N6:P6)-MIN(N6:P6))/MIN(N6:P6)</f>
        <v>0</v>
      </c>
    </row>
    <row r="7" ht="21" customHeight="1" spans="1:18">
      <c r="A7" s="14">
        <v>2</v>
      </c>
      <c r="B7" s="45">
        <v>2002</v>
      </c>
      <c r="C7" s="46" t="s">
        <v>1198</v>
      </c>
      <c r="D7" s="47"/>
      <c r="E7" s="48"/>
      <c r="F7" s="49">
        <v>1</v>
      </c>
      <c r="G7" s="50" t="s">
        <v>27</v>
      </c>
      <c r="H7" s="51">
        <v>43574</v>
      </c>
      <c r="I7" s="51">
        <v>43574</v>
      </c>
      <c r="J7" s="52">
        <f t="shared" si="0"/>
        <v>1335.34</v>
      </c>
      <c r="K7" s="52">
        <v>667.67</v>
      </c>
      <c r="L7" s="53"/>
      <c r="M7" s="50" t="s">
        <v>40</v>
      </c>
      <c r="N7" s="1">
        <v>30</v>
      </c>
    </row>
    <row r="8" ht="21" customHeight="1" spans="1:18">
      <c r="A8" s="14">
        <v>3</v>
      </c>
      <c r="B8" s="45">
        <v>2003</v>
      </c>
      <c r="C8" s="46" t="s">
        <v>1199</v>
      </c>
      <c r="D8" s="47"/>
      <c r="E8" s="48"/>
      <c r="F8" s="49">
        <v>4</v>
      </c>
      <c r="G8" s="50" t="s">
        <v>27</v>
      </c>
      <c r="H8" s="51">
        <v>44390</v>
      </c>
      <c r="I8" s="51">
        <v>44390</v>
      </c>
      <c r="J8" s="52">
        <f t="shared" si="0"/>
        <v>3061.94</v>
      </c>
      <c r="K8" s="52">
        <v>1530.97</v>
      </c>
      <c r="L8" s="53"/>
      <c r="M8" s="50" t="s">
        <v>40</v>
      </c>
      <c r="N8" s="1">
        <v>60</v>
      </c>
    </row>
    <row r="9" ht="21" customHeight="1" spans="1:18">
      <c r="A9" s="14">
        <v>4</v>
      </c>
      <c r="B9" s="45">
        <v>2004</v>
      </c>
      <c r="C9" s="46" t="s">
        <v>1200</v>
      </c>
      <c r="D9" s="47"/>
      <c r="E9" s="48"/>
      <c r="F9" s="49">
        <v>2</v>
      </c>
      <c r="G9" s="50" t="s">
        <v>140</v>
      </c>
      <c r="H9" s="51">
        <v>43574</v>
      </c>
      <c r="I9" s="51">
        <v>43574</v>
      </c>
      <c r="J9" s="52">
        <f t="shared" si="0"/>
        <v>3400</v>
      </c>
      <c r="K9" s="52">
        <v>1700</v>
      </c>
      <c r="L9" s="53"/>
      <c r="M9" s="50" t="s">
        <v>40</v>
      </c>
      <c r="N9" s="1">
        <v>0</v>
      </c>
    </row>
    <row r="10" ht="21" customHeight="1" spans="1:18">
      <c r="A10" s="14">
        <v>5</v>
      </c>
      <c r="B10" s="45">
        <v>2005</v>
      </c>
      <c r="C10" s="46" t="s">
        <v>1201</v>
      </c>
      <c r="D10" s="47"/>
      <c r="E10" s="48"/>
      <c r="F10" s="49">
        <v>1</v>
      </c>
      <c r="G10" s="50" t="s">
        <v>140</v>
      </c>
      <c r="H10" s="51">
        <v>44827</v>
      </c>
      <c r="I10" s="51">
        <v>44827</v>
      </c>
      <c r="J10" s="52">
        <f t="shared" si="0"/>
        <v>961.6</v>
      </c>
      <c r="K10" s="52">
        <v>480.8</v>
      </c>
      <c r="L10" s="53"/>
      <c r="M10" s="50" t="s">
        <v>40</v>
      </c>
      <c r="N10" s="1">
        <v>10</v>
      </c>
    </row>
    <row r="11" ht="21" customHeight="1" spans="1:18">
      <c r="A11" s="14">
        <v>6</v>
      </c>
      <c r="B11" s="45">
        <v>2006</v>
      </c>
      <c r="C11" s="46" t="s">
        <v>1202</v>
      </c>
      <c r="D11" s="47"/>
      <c r="E11" s="48"/>
      <c r="F11" s="49">
        <v>1</v>
      </c>
      <c r="G11" s="50" t="s">
        <v>140</v>
      </c>
      <c r="H11" s="51">
        <v>45103</v>
      </c>
      <c r="I11" s="51">
        <v>45103</v>
      </c>
      <c r="J11" s="52">
        <f t="shared" si="0"/>
        <v>408</v>
      </c>
      <c r="K11" s="52">
        <v>204</v>
      </c>
      <c r="L11" s="53"/>
      <c r="M11" s="50" t="s">
        <v>40</v>
      </c>
      <c r="N11" s="1">
        <v>10</v>
      </c>
    </row>
    <row r="12" ht="21" customHeight="1" spans="1:18">
      <c r="A12" s="14">
        <v>7</v>
      </c>
      <c r="B12" s="45">
        <v>2007</v>
      </c>
      <c r="C12" s="46" t="s">
        <v>1203</v>
      </c>
      <c r="D12" s="47"/>
      <c r="E12" s="48"/>
      <c r="F12" s="49">
        <v>1</v>
      </c>
      <c r="G12" s="50" t="s">
        <v>140</v>
      </c>
      <c r="H12" s="51">
        <v>40843</v>
      </c>
      <c r="I12" s="51">
        <v>40843</v>
      </c>
      <c r="J12" s="52">
        <f t="shared" si="0"/>
        <v>630</v>
      </c>
      <c r="K12" s="52">
        <v>315</v>
      </c>
      <c r="L12" s="53"/>
      <c r="M12" s="50" t="s">
        <v>40</v>
      </c>
      <c r="N12" s="1">
        <v>0</v>
      </c>
    </row>
    <row r="13" ht="21" customHeight="1" spans="1:18">
      <c r="A13" s="14">
        <v>8</v>
      </c>
      <c r="B13" s="45">
        <v>2008</v>
      </c>
      <c r="C13" s="46" t="s">
        <v>1204</v>
      </c>
      <c r="D13" s="47"/>
      <c r="E13" s="48"/>
      <c r="F13" s="49">
        <v>15</v>
      </c>
      <c r="G13" s="50" t="s">
        <v>140</v>
      </c>
      <c r="H13" s="51">
        <v>38534</v>
      </c>
      <c r="I13" s="51">
        <v>38534</v>
      </c>
      <c r="J13" s="52">
        <f t="shared" si="0"/>
        <v>2360</v>
      </c>
      <c r="K13" s="52">
        <v>1180</v>
      </c>
      <c r="L13" s="53"/>
      <c r="M13" s="50" t="s">
        <v>40</v>
      </c>
      <c r="N13" s="1">
        <v>150</v>
      </c>
    </row>
    <row r="14" ht="21" customHeight="1" spans="1:18">
      <c r="A14" s="14">
        <v>9</v>
      </c>
      <c r="B14" s="45">
        <v>2009</v>
      </c>
      <c r="C14" s="46" t="s">
        <v>1205</v>
      </c>
      <c r="D14" s="47"/>
      <c r="E14" s="48"/>
      <c r="F14" s="49">
        <v>2</v>
      </c>
      <c r="G14" s="50" t="s">
        <v>140</v>
      </c>
      <c r="H14" s="51">
        <v>42584</v>
      </c>
      <c r="I14" s="51">
        <v>42584</v>
      </c>
      <c r="J14" s="52">
        <f t="shared" si="0"/>
        <v>615.4</v>
      </c>
      <c r="K14" s="52">
        <v>307.7</v>
      </c>
      <c r="L14" s="53"/>
      <c r="M14" s="50" t="s">
        <v>58</v>
      </c>
      <c r="N14" s="1">
        <v>20</v>
      </c>
    </row>
    <row r="15" ht="21" customHeight="1" spans="1:18">
      <c r="A15" s="14">
        <v>10</v>
      </c>
      <c r="B15" s="45">
        <v>2010</v>
      </c>
      <c r="C15" s="46" t="s">
        <v>1206</v>
      </c>
      <c r="D15" s="47"/>
      <c r="E15" s="48"/>
      <c r="F15" s="49">
        <v>5</v>
      </c>
      <c r="G15" s="50" t="s">
        <v>140</v>
      </c>
      <c r="H15" s="51">
        <v>43643</v>
      </c>
      <c r="I15" s="51">
        <v>43643</v>
      </c>
      <c r="J15" s="52">
        <f t="shared" si="0"/>
        <v>2109.7</v>
      </c>
      <c r="K15" s="52">
        <v>1054.85</v>
      </c>
      <c r="L15" s="53"/>
      <c r="M15" s="50" t="s">
        <v>40</v>
      </c>
      <c r="N15" s="1">
        <v>50</v>
      </c>
    </row>
    <row r="16" ht="21" customHeight="1" spans="1:18">
      <c r="A16" s="14">
        <v>11</v>
      </c>
      <c r="B16" s="45">
        <v>2011</v>
      </c>
      <c r="C16" s="46" t="s">
        <v>1207</v>
      </c>
      <c r="D16" s="49" t="s">
        <v>1208</v>
      </c>
      <c r="E16" s="48"/>
      <c r="F16" s="49">
        <v>2</v>
      </c>
      <c r="G16" s="50" t="s">
        <v>140</v>
      </c>
      <c r="H16" s="51">
        <v>40843</v>
      </c>
      <c r="I16" s="51">
        <v>40843</v>
      </c>
      <c r="J16" s="52">
        <f t="shared" si="0"/>
        <v>1236</v>
      </c>
      <c r="K16" s="52">
        <v>618</v>
      </c>
      <c r="L16" s="53"/>
      <c r="M16" s="50" t="s">
        <v>40</v>
      </c>
      <c r="N16" s="1">
        <v>0</v>
      </c>
    </row>
    <row r="17" ht="21" customHeight="1" spans="1:14">
      <c r="A17" s="14">
        <v>12</v>
      </c>
      <c r="B17" s="45">
        <v>2012</v>
      </c>
      <c r="C17" s="46" t="s">
        <v>1209</v>
      </c>
      <c r="D17" s="50" t="s">
        <v>1210</v>
      </c>
      <c r="E17" s="48"/>
      <c r="F17" s="49">
        <v>1</v>
      </c>
      <c r="G17" s="50" t="s">
        <v>140</v>
      </c>
      <c r="H17" s="51">
        <v>40843</v>
      </c>
      <c r="I17" s="51">
        <v>40843</v>
      </c>
      <c r="J17" s="52">
        <f t="shared" si="0"/>
        <v>463</v>
      </c>
      <c r="K17" s="52">
        <v>231.5</v>
      </c>
      <c r="L17" s="53"/>
      <c r="M17" s="50" t="s">
        <v>40</v>
      </c>
      <c r="N17" s="1">
        <v>0</v>
      </c>
    </row>
    <row r="18" ht="21" customHeight="1" spans="1:14">
      <c r="A18" s="14">
        <v>13</v>
      </c>
      <c r="B18" s="45">
        <v>2013</v>
      </c>
      <c r="C18" s="46" t="s">
        <v>1211</v>
      </c>
      <c r="D18" s="49"/>
      <c r="E18" s="48"/>
      <c r="F18" s="49">
        <v>1</v>
      </c>
      <c r="G18" s="50" t="s">
        <v>140</v>
      </c>
      <c r="H18" s="51">
        <v>39629</v>
      </c>
      <c r="I18" s="51">
        <v>39629</v>
      </c>
      <c r="J18" s="52">
        <f t="shared" si="0"/>
        <v>1600</v>
      </c>
      <c r="K18" s="52">
        <v>800</v>
      </c>
      <c r="L18" s="53"/>
      <c r="M18" s="50" t="s">
        <v>40</v>
      </c>
      <c r="N18" s="1">
        <v>10</v>
      </c>
    </row>
    <row r="19" ht="21" customHeight="1" spans="1:14">
      <c r="A19" s="14">
        <v>14</v>
      </c>
      <c r="B19" s="45">
        <v>2014</v>
      </c>
      <c r="C19" s="46" t="s">
        <v>1212</v>
      </c>
      <c r="D19" s="49"/>
      <c r="E19" s="48"/>
      <c r="F19" s="49">
        <v>1</v>
      </c>
      <c r="G19" s="50" t="s">
        <v>140</v>
      </c>
      <c r="H19" s="51">
        <v>39629</v>
      </c>
      <c r="I19" s="51">
        <v>39629</v>
      </c>
      <c r="J19" s="52">
        <f t="shared" si="0"/>
        <v>480</v>
      </c>
      <c r="K19" s="52">
        <v>240</v>
      </c>
      <c r="L19" s="53"/>
      <c r="M19" s="50" t="s">
        <v>40</v>
      </c>
      <c r="N19" s="1">
        <v>0</v>
      </c>
    </row>
    <row r="20" ht="21" customHeight="1" spans="1:14">
      <c r="A20" s="14">
        <v>15</v>
      </c>
      <c r="B20" s="45">
        <v>2015</v>
      </c>
      <c r="C20" s="46" t="s">
        <v>1213</v>
      </c>
      <c r="D20" s="49"/>
      <c r="E20" s="48"/>
      <c r="F20" s="49">
        <v>1</v>
      </c>
      <c r="G20" s="50" t="s">
        <v>140</v>
      </c>
      <c r="H20" s="51">
        <v>39629</v>
      </c>
      <c r="I20" s="51">
        <v>39629</v>
      </c>
      <c r="J20" s="52">
        <f t="shared" si="0"/>
        <v>10080</v>
      </c>
      <c r="K20" s="52">
        <v>5040</v>
      </c>
      <c r="L20" s="53"/>
      <c r="M20" s="50" t="s">
        <v>40</v>
      </c>
      <c r="N20" s="1">
        <v>0</v>
      </c>
    </row>
    <row r="21" ht="21" customHeight="1" spans="1:14">
      <c r="A21" s="14">
        <v>16</v>
      </c>
      <c r="B21" s="45">
        <v>2016</v>
      </c>
      <c r="C21" s="46" t="s">
        <v>1214</v>
      </c>
      <c r="D21" s="49"/>
      <c r="E21" s="48"/>
      <c r="F21" s="49">
        <v>20</v>
      </c>
      <c r="G21" s="50" t="s">
        <v>140</v>
      </c>
      <c r="H21" s="51">
        <v>39629</v>
      </c>
      <c r="I21" s="51">
        <v>39629</v>
      </c>
      <c r="J21" s="52">
        <f t="shared" si="0"/>
        <v>4343.26</v>
      </c>
      <c r="K21" s="52">
        <v>2171.63</v>
      </c>
      <c r="L21" s="53"/>
      <c r="M21" s="50" t="s">
        <v>40</v>
      </c>
      <c r="N21" s="1">
        <v>200</v>
      </c>
    </row>
    <row r="22" ht="21" customHeight="1" spans="1:14">
      <c r="A22" s="14">
        <v>17</v>
      </c>
      <c r="B22" s="45">
        <v>2017</v>
      </c>
      <c r="C22" s="46" t="s">
        <v>1215</v>
      </c>
      <c r="D22" s="49"/>
      <c r="E22" s="48"/>
      <c r="F22" s="49">
        <v>8</v>
      </c>
      <c r="G22" s="50" t="s">
        <v>140</v>
      </c>
      <c r="H22" s="51">
        <v>39629</v>
      </c>
      <c r="I22" s="51">
        <v>39629</v>
      </c>
      <c r="J22" s="52">
        <f t="shared" si="0"/>
        <v>1040</v>
      </c>
      <c r="K22" s="52">
        <v>520</v>
      </c>
      <c r="L22" s="53"/>
      <c r="M22" s="50" t="s">
        <v>40</v>
      </c>
      <c r="N22" s="1">
        <v>40</v>
      </c>
    </row>
    <row r="23" ht="21" customHeight="1" spans="1:14">
      <c r="A23" s="14">
        <v>18</v>
      </c>
      <c r="B23" s="45">
        <v>2018</v>
      </c>
      <c r="C23" s="46" t="s">
        <v>1216</v>
      </c>
      <c r="D23" s="49"/>
      <c r="E23" s="48"/>
      <c r="F23" s="49">
        <v>1</v>
      </c>
      <c r="G23" s="50" t="s">
        <v>140</v>
      </c>
      <c r="H23" s="51">
        <v>39629</v>
      </c>
      <c r="I23" s="51">
        <v>39629</v>
      </c>
      <c r="J23" s="52">
        <f t="shared" si="0"/>
        <v>995</v>
      </c>
      <c r="K23" s="52">
        <v>497.5</v>
      </c>
      <c r="L23" s="53"/>
      <c r="M23" s="50" t="s">
        <v>40</v>
      </c>
      <c r="N23" s="1">
        <v>5</v>
      </c>
    </row>
    <row r="24" ht="21" customHeight="1" spans="1:14">
      <c r="A24" s="14">
        <v>19</v>
      </c>
      <c r="B24" s="45">
        <v>2019</v>
      </c>
      <c r="C24" s="46" t="s">
        <v>1217</v>
      </c>
      <c r="D24" s="49"/>
      <c r="E24" s="48"/>
      <c r="F24" s="49">
        <v>1</v>
      </c>
      <c r="G24" s="50" t="s">
        <v>140</v>
      </c>
      <c r="H24" s="51">
        <v>39629</v>
      </c>
      <c r="I24" s="51">
        <v>39629</v>
      </c>
      <c r="J24" s="52">
        <f t="shared" si="0"/>
        <v>709</v>
      </c>
      <c r="K24" s="52">
        <v>354.5</v>
      </c>
      <c r="L24" s="53"/>
      <c r="M24" s="50" t="s">
        <v>40</v>
      </c>
      <c r="N24" s="1">
        <v>5</v>
      </c>
    </row>
    <row r="25" ht="21" customHeight="1" spans="1:14">
      <c r="A25" s="14">
        <v>20</v>
      </c>
      <c r="B25" s="45">
        <v>2020</v>
      </c>
      <c r="C25" s="46" t="s">
        <v>1218</v>
      </c>
      <c r="D25" s="49"/>
      <c r="E25" s="48"/>
      <c r="F25" s="49">
        <v>1</v>
      </c>
      <c r="G25" s="50" t="s">
        <v>27</v>
      </c>
      <c r="H25" s="51">
        <v>39629</v>
      </c>
      <c r="I25" s="51">
        <v>39629</v>
      </c>
      <c r="J25" s="52">
        <f t="shared" si="0"/>
        <v>350</v>
      </c>
      <c r="K25" s="52">
        <v>175</v>
      </c>
      <c r="L25" s="53"/>
      <c r="M25" s="50" t="s">
        <v>40</v>
      </c>
      <c r="N25" s="1">
        <v>5</v>
      </c>
    </row>
    <row r="26" ht="21" customHeight="1" spans="1:14">
      <c r="A26" s="14">
        <v>21</v>
      </c>
      <c r="B26" s="45">
        <v>2021</v>
      </c>
      <c r="C26" s="46" t="s">
        <v>1219</v>
      </c>
      <c r="D26" s="49"/>
      <c r="E26" s="48"/>
      <c r="F26" s="49">
        <v>1</v>
      </c>
      <c r="G26" s="50" t="s">
        <v>140</v>
      </c>
      <c r="H26" s="51">
        <v>39629</v>
      </c>
      <c r="I26" s="51">
        <v>39629</v>
      </c>
      <c r="J26" s="52">
        <f t="shared" si="0"/>
        <v>115</v>
      </c>
      <c r="K26" s="52">
        <v>57.5</v>
      </c>
      <c r="L26" s="53"/>
      <c r="M26" s="50" t="s">
        <v>40</v>
      </c>
      <c r="N26" s="1">
        <v>5</v>
      </c>
    </row>
    <row r="27" ht="21" customHeight="1" spans="1:14">
      <c r="A27" s="14">
        <v>22</v>
      </c>
      <c r="B27" s="45">
        <v>2022</v>
      </c>
      <c r="C27" s="46" t="s">
        <v>1220</v>
      </c>
      <c r="D27" s="49"/>
      <c r="E27" s="48"/>
      <c r="F27" s="49">
        <v>10</v>
      </c>
      <c r="G27" s="50" t="s">
        <v>140</v>
      </c>
      <c r="H27" s="51">
        <v>39626</v>
      </c>
      <c r="I27" s="51">
        <v>39626</v>
      </c>
      <c r="J27" s="52">
        <f t="shared" si="0"/>
        <v>7931</v>
      </c>
      <c r="K27" s="52">
        <v>3965.5</v>
      </c>
      <c r="L27" s="53"/>
      <c r="M27" s="50" t="s">
        <v>40</v>
      </c>
      <c r="N27" s="1">
        <v>0</v>
      </c>
    </row>
    <row r="28" ht="21" customHeight="1" spans="1:14">
      <c r="A28" s="14">
        <v>23</v>
      </c>
      <c r="B28" s="45">
        <v>2023</v>
      </c>
      <c r="C28" s="46" t="s">
        <v>1221</v>
      </c>
      <c r="D28" s="49"/>
      <c r="E28" s="48"/>
      <c r="F28" s="49">
        <v>1</v>
      </c>
      <c r="G28" s="50" t="s">
        <v>27</v>
      </c>
      <c r="H28" s="51">
        <v>39629</v>
      </c>
      <c r="I28" s="51">
        <v>39629</v>
      </c>
      <c r="J28" s="52">
        <f t="shared" si="0"/>
        <v>498</v>
      </c>
      <c r="K28" s="52">
        <v>249</v>
      </c>
      <c r="L28" s="53"/>
      <c r="M28" s="50" t="s">
        <v>40</v>
      </c>
      <c r="N28" s="1">
        <v>5</v>
      </c>
    </row>
    <row r="29" ht="21" customHeight="1" spans="1:14">
      <c r="A29" s="14">
        <v>24</v>
      </c>
      <c r="B29" s="45">
        <v>2024</v>
      </c>
      <c r="C29" s="46" t="s">
        <v>1222</v>
      </c>
      <c r="D29" s="49"/>
      <c r="E29" s="48"/>
      <c r="F29" s="49">
        <v>1</v>
      </c>
      <c r="G29" s="50" t="s">
        <v>140</v>
      </c>
      <c r="H29" s="51">
        <v>39629</v>
      </c>
      <c r="I29" s="51">
        <v>39629</v>
      </c>
      <c r="J29" s="52">
        <f t="shared" si="0"/>
        <v>835</v>
      </c>
      <c r="K29" s="52">
        <v>417.5</v>
      </c>
      <c r="L29" s="53"/>
      <c r="M29" s="50" t="s">
        <v>40</v>
      </c>
      <c r="N29" s="1">
        <v>10</v>
      </c>
    </row>
    <row r="30" ht="21" customHeight="1" spans="1:14">
      <c r="A30" s="14">
        <v>25</v>
      </c>
      <c r="B30" s="45">
        <v>2025</v>
      </c>
      <c r="C30" s="55" t="s">
        <v>1223</v>
      </c>
      <c r="D30" s="49" t="s">
        <v>1224</v>
      </c>
      <c r="E30" s="48"/>
      <c r="F30" s="49">
        <v>2</v>
      </c>
      <c r="G30" s="50" t="s">
        <v>209</v>
      </c>
      <c r="H30" s="51">
        <v>39629</v>
      </c>
      <c r="I30" s="51">
        <v>39629</v>
      </c>
      <c r="J30" s="52">
        <f t="shared" si="0"/>
        <v>460</v>
      </c>
      <c r="K30" s="52">
        <v>230</v>
      </c>
      <c r="L30" s="53"/>
      <c r="M30" s="50" t="s">
        <v>40</v>
      </c>
      <c r="N30" s="1">
        <v>0</v>
      </c>
    </row>
    <row r="31" ht="21" customHeight="1" spans="1:14">
      <c r="A31" s="14">
        <v>26</v>
      </c>
      <c r="B31" s="45">
        <v>2026</v>
      </c>
      <c r="C31" s="46" t="s">
        <v>1225</v>
      </c>
      <c r="D31" s="49"/>
      <c r="E31" s="48"/>
      <c r="F31" s="49">
        <v>1</v>
      </c>
      <c r="G31" s="50" t="s">
        <v>140</v>
      </c>
      <c r="H31" s="51">
        <v>39444</v>
      </c>
      <c r="I31" s="51">
        <v>39444</v>
      </c>
      <c r="J31" s="52">
        <f t="shared" si="0"/>
        <v>605</v>
      </c>
      <c r="K31" s="52">
        <v>302.5</v>
      </c>
      <c r="L31" s="53"/>
      <c r="M31" s="50" t="s">
        <v>40</v>
      </c>
      <c r="N31" s="1">
        <v>10</v>
      </c>
    </row>
    <row r="32" ht="21" customHeight="1" spans="1:14">
      <c r="A32" s="14">
        <v>27</v>
      </c>
      <c r="B32" s="45">
        <v>2027</v>
      </c>
      <c r="C32" s="46" t="s">
        <v>1226</v>
      </c>
      <c r="D32" s="49"/>
      <c r="E32" s="48"/>
      <c r="F32" s="49">
        <v>1</v>
      </c>
      <c r="G32" s="50" t="s">
        <v>140</v>
      </c>
      <c r="H32" s="51">
        <v>39523</v>
      </c>
      <c r="I32" s="51">
        <v>39523</v>
      </c>
      <c r="J32" s="52">
        <f t="shared" si="0"/>
        <v>200</v>
      </c>
      <c r="K32" s="52">
        <v>100</v>
      </c>
      <c r="L32" s="53"/>
      <c r="M32" s="50" t="s">
        <v>40</v>
      </c>
      <c r="N32" s="1">
        <v>0</v>
      </c>
    </row>
    <row r="33" ht="21" customHeight="1" spans="1:14">
      <c r="A33" s="14">
        <v>28</v>
      </c>
      <c r="B33" s="45">
        <v>2028</v>
      </c>
      <c r="C33" s="46" t="s">
        <v>1227</v>
      </c>
      <c r="D33" s="49"/>
      <c r="E33" s="48"/>
      <c r="F33" s="49">
        <v>8</v>
      </c>
      <c r="G33" s="50" t="s">
        <v>140</v>
      </c>
      <c r="H33" s="51">
        <v>39626</v>
      </c>
      <c r="I33" s="51">
        <v>39626</v>
      </c>
      <c r="J33" s="52">
        <f t="shared" si="0"/>
        <v>2392</v>
      </c>
      <c r="K33" s="52">
        <v>1196</v>
      </c>
      <c r="L33" s="53"/>
      <c r="M33" s="50" t="s">
        <v>40</v>
      </c>
      <c r="N33" s="1">
        <v>0</v>
      </c>
    </row>
    <row r="34" ht="21" customHeight="1" spans="1:14">
      <c r="A34" s="14">
        <v>29</v>
      </c>
      <c r="B34" s="45">
        <v>2029</v>
      </c>
      <c r="C34" s="46" t="s">
        <v>1228</v>
      </c>
      <c r="D34" s="49"/>
      <c r="E34" s="48"/>
      <c r="F34" s="49">
        <v>3</v>
      </c>
      <c r="G34" s="50" t="s">
        <v>169</v>
      </c>
      <c r="H34" s="51">
        <v>40497</v>
      </c>
      <c r="I34" s="51">
        <v>40497</v>
      </c>
      <c r="J34" s="52">
        <f t="shared" si="0"/>
        <v>900</v>
      </c>
      <c r="K34" s="52">
        <v>450</v>
      </c>
      <c r="L34" s="53"/>
      <c r="M34" s="50" t="s">
        <v>40</v>
      </c>
      <c r="N34" s="1">
        <v>0</v>
      </c>
    </row>
    <row r="35" ht="21" customHeight="1" spans="1:14">
      <c r="A35" s="14">
        <v>30</v>
      </c>
      <c r="B35" s="45">
        <v>2030</v>
      </c>
      <c r="C35" s="46" t="s">
        <v>1229</v>
      </c>
      <c r="D35" s="49"/>
      <c r="E35" s="48"/>
      <c r="F35" s="49">
        <v>2</v>
      </c>
      <c r="G35" s="50" t="s">
        <v>140</v>
      </c>
      <c r="H35" s="51">
        <v>39626</v>
      </c>
      <c r="I35" s="51">
        <v>39626</v>
      </c>
      <c r="J35" s="52">
        <f t="shared" si="0"/>
        <v>2140</v>
      </c>
      <c r="K35" s="52">
        <v>1070</v>
      </c>
      <c r="L35" s="53"/>
      <c r="M35" s="50" t="s">
        <v>40</v>
      </c>
      <c r="N35" s="1">
        <v>0</v>
      </c>
    </row>
    <row r="36" ht="21" customHeight="1" spans="1:14">
      <c r="A36" s="14">
        <v>31</v>
      </c>
      <c r="B36" s="45">
        <v>2031</v>
      </c>
      <c r="C36" s="46" t="s">
        <v>1230</v>
      </c>
      <c r="D36" s="49"/>
      <c r="E36" s="48"/>
      <c r="F36" s="49">
        <v>1</v>
      </c>
      <c r="G36" s="50" t="s">
        <v>140</v>
      </c>
      <c r="H36" s="51">
        <v>39744</v>
      </c>
      <c r="I36" s="51">
        <v>39744</v>
      </c>
      <c r="J36" s="52">
        <f t="shared" si="0"/>
        <v>1500</v>
      </c>
      <c r="K36" s="52">
        <v>750</v>
      </c>
      <c r="L36" s="53"/>
      <c r="M36" s="50" t="s">
        <v>40</v>
      </c>
      <c r="N36" s="1">
        <v>5</v>
      </c>
    </row>
    <row r="37" ht="21" customHeight="1" spans="1:14">
      <c r="A37" s="14">
        <v>32</v>
      </c>
      <c r="B37" s="45">
        <v>2032</v>
      </c>
      <c r="C37" s="46" t="s">
        <v>1231</v>
      </c>
      <c r="D37" s="49"/>
      <c r="E37" s="48"/>
      <c r="F37" s="49">
        <v>1</v>
      </c>
      <c r="G37" s="50" t="s">
        <v>140</v>
      </c>
      <c r="H37" s="51">
        <v>39967</v>
      </c>
      <c r="I37" s="51">
        <v>39967</v>
      </c>
      <c r="J37" s="52">
        <f t="shared" si="0"/>
        <v>850</v>
      </c>
      <c r="K37" s="52">
        <v>425</v>
      </c>
      <c r="L37" s="53"/>
      <c r="M37" s="50" t="s">
        <v>40</v>
      </c>
      <c r="N37" s="1">
        <v>10</v>
      </c>
    </row>
    <row r="38" ht="21" customHeight="1" spans="1:14">
      <c r="A38" s="14">
        <v>33</v>
      </c>
      <c r="B38" s="45">
        <v>2033</v>
      </c>
      <c r="C38" s="55" t="s">
        <v>1232</v>
      </c>
      <c r="D38" s="49"/>
      <c r="E38" s="48"/>
      <c r="F38" s="49">
        <v>1</v>
      </c>
      <c r="G38" s="50" t="s">
        <v>140</v>
      </c>
      <c r="H38" s="51">
        <v>40736</v>
      </c>
      <c r="I38" s="51">
        <v>40736</v>
      </c>
      <c r="J38" s="52">
        <f t="shared" si="0"/>
        <v>1424</v>
      </c>
      <c r="K38" s="52">
        <v>712</v>
      </c>
      <c r="L38" s="53"/>
      <c r="M38" s="50" t="s">
        <v>40</v>
      </c>
      <c r="N38" s="1">
        <v>10</v>
      </c>
    </row>
    <row r="39" ht="21" customHeight="1" spans="1:14">
      <c r="A39" s="14">
        <v>34</v>
      </c>
      <c r="B39" s="45">
        <v>2034</v>
      </c>
      <c r="C39" s="46" t="s">
        <v>1233</v>
      </c>
      <c r="D39" s="49" t="s">
        <v>1208</v>
      </c>
      <c r="E39" s="48"/>
      <c r="F39" s="49">
        <v>4</v>
      </c>
      <c r="G39" s="50" t="s">
        <v>140</v>
      </c>
      <c r="H39" s="51">
        <v>40843</v>
      </c>
      <c r="I39" s="51">
        <v>40843</v>
      </c>
      <c r="J39" s="52">
        <f t="shared" si="0"/>
        <v>4120</v>
      </c>
      <c r="K39" s="52">
        <v>2060</v>
      </c>
      <c r="L39" s="53"/>
      <c r="M39" s="50" t="s">
        <v>40</v>
      </c>
      <c r="N39" s="1">
        <v>0</v>
      </c>
    </row>
    <row r="40" ht="21" customHeight="1" spans="1:14">
      <c r="A40" s="14">
        <v>35</v>
      </c>
      <c r="B40" s="45">
        <v>2035</v>
      </c>
      <c r="C40" s="46" t="s">
        <v>1234</v>
      </c>
      <c r="D40" s="49"/>
      <c r="E40" s="48"/>
      <c r="F40" s="49">
        <v>1</v>
      </c>
      <c r="G40" s="50" t="s">
        <v>140</v>
      </c>
      <c r="H40" s="51">
        <v>40843</v>
      </c>
      <c r="I40" s="51">
        <v>40843</v>
      </c>
      <c r="J40" s="52">
        <f t="shared" si="0"/>
        <v>495</v>
      </c>
      <c r="K40" s="52">
        <v>247.5</v>
      </c>
      <c r="L40" s="53"/>
      <c r="M40" s="50" t="s">
        <v>40</v>
      </c>
      <c r="N40" s="1">
        <v>0</v>
      </c>
    </row>
    <row r="41" ht="21" customHeight="1" spans="1:14">
      <c r="A41" s="14">
        <v>36</v>
      </c>
      <c r="B41" s="45">
        <v>2036</v>
      </c>
      <c r="C41" s="46" t="s">
        <v>1235</v>
      </c>
      <c r="D41" s="49"/>
      <c r="E41" s="48"/>
      <c r="F41" s="49">
        <v>1</v>
      </c>
      <c r="G41" s="50" t="s">
        <v>140</v>
      </c>
      <c r="H41" s="51">
        <v>40843</v>
      </c>
      <c r="I41" s="51">
        <v>40843</v>
      </c>
      <c r="J41" s="52">
        <f t="shared" si="0"/>
        <v>906</v>
      </c>
      <c r="K41" s="52">
        <v>453</v>
      </c>
      <c r="L41" s="53"/>
      <c r="M41" s="50" t="s">
        <v>40</v>
      </c>
      <c r="N41" s="1">
        <v>0</v>
      </c>
    </row>
    <row r="42" ht="21" customHeight="1" spans="1:14">
      <c r="A42" s="14">
        <v>37</v>
      </c>
      <c r="B42" s="45">
        <v>2037</v>
      </c>
      <c r="C42" s="46" t="s">
        <v>1236</v>
      </c>
      <c r="D42" s="49"/>
      <c r="E42" s="48"/>
      <c r="F42" s="49">
        <v>1</v>
      </c>
      <c r="G42" s="50" t="s">
        <v>140</v>
      </c>
      <c r="H42" s="51">
        <v>40843</v>
      </c>
      <c r="I42" s="51">
        <v>40843</v>
      </c>
      <c r="J42" s="52">
        <f t="shared" si="0"/>
        <v>1442</v>
      </c>
      <c r="K42" s="52">
        <v>721</v>
      </c>
      <c r="L42" s="53"/>
      <c r="M42" s="50" t="s">
        <v>40</v>
      </c>
      <c r="N42" s="1">
        <v>0</v>
      </c>
    </row>
    <row r="43" ht="21" customHeight="1" spans="1:14">
      <c r="A43" s="14">
        <v>38</v>
      </c>
      <c r="B43" s="45">
        <v>2038</v>
      </c>
      <c r="C43" s="46" t="s">
        <v>1237</v>
      </c>
      <c r="D43" s="49"/>
      <c r="E43" s="48"/>
      <c r="F43" s="49">
        <v>2</v>
      </c>
      <c r="G43" s="50" t="s">
        <v>140</v>
      </c>
      <c r="H43" s="51">
        <v>40843</v>
      </c>
      <c r="I43" s="51">
        <v>40843</v>
      </c>
      <c r="J43" s="52">
        <f t="shared" si="0"/>
        <v>720</v>
      </c>
      <c r="K43" s="52">
        <v>360</v>
      </c>
      <c r="L43" s="53"/>
      <c r="M43" s="50" t="s">
        <v>40</v>
      </c>
      <c r="N43" s="1">
        <v>0</v>
      </c>
    </row>
    <row r="44" ht="21" customHeight="1" spans="1:14">
      <c r="A44" s="14">
        <v>39</v>
      </c>
      <c r="B44" s="45">
        <v>2039</v>
      </c>
      <c r="C44" s="46" t="s">
        <v>1238</v>
      </c>
      <c r="D44" s="49"/>
      <c r="E44" s="48"/>
      <c r="F44" s="49">
        <v>1</v>
      </c>
      <c r="G44" s="50" t="s">
        <v>140</v>
      </c>
      <c r="H44" s="51">
        <v>40843</v>
      </c>
      <c r="I44" s="51">
        <v>40843</v>
      </c>
      <c r="J44" s="52">
        <f t="shared" si="0"/>
        <v>780</v>
      </c>
      <c r="K44" s="52">
        <v>390</v>
      </c>
      <c r="L44" s="53"/>
      <c r="M44" s="50" t="s">
        <v>40</v>
      </c>
      <c r="N44" s="1">
        <v>0</v>
      </c>
    </row>
    <row r="45" ht="21" customHeight="1" spans="1:14">
      <c r="A45" s="14">
        <v>40</v>
      </c>
      <c r="B45" s="45">
        <v>2040</v>
      </c>
      <c r="C45" s="46" t="s">
        <v>1239</v>
      </c>
      <c r="D45" s="49"/>
      <c r="E45" s="48"/>
      <c r="F45" s="49">
        <v>1</v>
      </c>
      <c r="G45" s="50" t="s">
        <v>140</v>
      </c>
      <c r="H45" s="51">
        <v>40843</v>
      </c>
      <c r="I45" s="51">
        <v>40843</v>
      </c>
      <c r="J45" s="52">
        <f t="shared" si="0"/>
        <v>1160</v>
      </c>
      <c r="K45" s="52">
        <v>580</v>
      </c>
      <c r="L45" s="53"/>
      <c r="M45" s="50" t="s">
        <v>40</v>
      </c>
      <c r="N45" s="1">
        <v>0</v>
      </c>
    </row>
    <row r="46" ht="21" customHeight="1" spans="1:14">
      <c r="A46" s="14">
        <v>41</v>
      </c>
      <c r="B46" s="45">
        <v>2041</v>
      </c>
      <c r="C46" s="46" t="s">
        <v>1240</v>
      </c>
      <c r="D46" s="49"/>
      <c r="E46" s="48"/>
      <c r="F46" s="49">
        <v>2</v>
      </c>
      <c r="G46" s="50" t="s">
        <v>140</v>
      </c>
      <c r="H46" s="51">
        <v>40952</v>
      </c>
      <c r="I46" s="51">
        <v>40952</v>
      </c>
      <c r="J46" s="52">
        <f t="shared" si="0"/>
        <v>2796</v>
      </c>
      <c r="K46" s="52">
        <v>1398</v>
      </c>
      <c r="L46" s="53"/>
      <c r="M46" s="50" t="s">
        <v>40</v>
      </c>
      <c r="N46" s="1">
        <v>10</v>
      </c>
    </row>
    <row r="47" ht="21" customHeight="1" spans="1:14">
      <c r="A47" s="14">
        <v>42</v>
      </c>
      <c r="B47" s="45">
        <v>2042</v>
      </c>
      <c r="C47" s="46" t="s">
        <v>1241</v>
      </c>
      <c r="D47" s="49"/>
      <c r="E47" s="48"/>
      <c r="F47" s="49">
        <v>1</v>
      </c>
      <c r="G47" s="50" t="s">
        <v>140</v>
      </c>
      <c r="H47" s="51">
        <v>40952</v>
      </c>
      <c r="I47" s="51">
        <v>40952</v>
      </c>
      <c r="J47" s="52">
        <f t="shared" si="0"/>
        <v>1130</v>
      </c>
      <c r="K47" s="52">
        <v>565</v>
      </c>
      <c r="L47" s="53"/>
      <c r="M47" s="50" t="s">
        <v>40</v>
      </c>
      <c r="N47" s="1">
        <v>5</v>
      </c>
    </row>
    <row r="48" ht="21" customHeight="1" spans="1:14">
      <c r="A48" s="14">
        <v>43</v>
      </c>
      <c r="B48" s="45">
        <v>2043</v>
      </c>
      <c r="C48" s="46" t="s">
        <v>1242</v>
      </c>
      <c r="D48" s="49"/>
      <c r="E48" s="48"/>
      <c r="F48" s="49">
        <v>1</v>
      </c>
      <c r="G48" s="50" t="s">
        <v>27</v>
      </c>
      <c r="H48" s="51">
        <v>41850</v>
      </c>
      <c r="I48" s="51">
        <v>41850</v>
      </c>
      <c r="J48" s="52">
        <f t="shared" si="0"/>
        <v>899</v>
      </c>
      <c r="K48" s="52">
        <v>449.5</v>
      </c>
      <c r="L48" s="53"/>
      <c r="M48" s="50" t="s">
        <v>40</v>
      </c>
      <c r="N48" s="1">
        <v>5</v>
      </c>
    </row>
    <row r="49" ht="21" customHeight="1" spans="1:14">
      <c r="A49" s="14">
        <v>44</v>
      </c>
      <c r="B49" s="45">
        <v>2044</v>
      </c>
      <c r="C49" s="46" t="s">
        <v>1243</v>
      </c>
      <c r="D49" s="49"/>
      <c r="E49" s="48"/>
      <c r="F49" s="49">
        <v>1</v>
      </c>
      <c r="G49" s="50" t="s">
        <v>140</v>
      </c>
      <c r="H49" s="51">
        <v>41927</v>
      </c>
      <c r="I49" s="51">
        <v>41927</v>
      </c>
      <c r="J49" s="52">
        <f t="shared" si="0"/>
        <v>750</v>
      </c>
      <c r="K49" s="52">
        <v>375</v>
      </c>
      <c r="L49" s="53"/>
      <c r="M49" s="50" t="s">
        <v>40</v>
      </c>
      <c r="N49" s="1">
        <v>0</v>
      </c>
    </row>
    <row r="50" ht="21" customHeight="1" spans="1:14">
      <c r="A50" s="14">
        <v>45</v>
      </c>
      <c r="B50" s="45">
        <v>2045</v>
      </c>
      <c r="C50" s="55" t="s">
        <v>1244</v>
      </c>
      <c r="D50" s="49" t="s">
        <v>1245</v>
      </c>
      <c r="E50" s="48"/>
      <c r="F50" s="49">
        <v>2</v>
      </c>
      <c r="G50" s="50" t="s">
        <v>209</v>
      </c>
      <c r="H50" s="51">
        <v>42020</v>
      </c>
      <c r="I50" s="51">
        <v>42020</v>
      </c>
      <c r="J50" s="52">
        <f t="shared" si="0"/>
        <v>2700</v>
      </c>
      <c r="K50" s="52">
        <v>1350</v>
      </c>
      <c r="L50" s="53"/>
      <c r="M50" s="50" t="s">
        <v>40</v>
      </c>
      <c r="N50" s="1">
        <v>0</v>
      </c>
    </row>
    <row r="51" ht="21" customHeight="1" spans="1:14">
      <c r="A51" s="14">
        <v>46</v>
      </c>
      <c r="B51" s="45">
        <v>2046</v>
      </c>
      <c r="C51" s="46" t="s">
        <v>1246</v>
      </c>
      <c r="D51" s="49"/>
      <c r="E51" s="48"/>
      <c r="F51" s="49">
        <v>1</v>
      </c>
      <c r="G51" s="50" t="s">
        <v>140</v>
      </c>
      <c r="H51" s="51">
        <v>42073</v>
      </c>
      <c r="I51" s="51">
        <v>42073</v>
      </c>
      <c r="J51" s="52">
        <f t="shared" si="0"/>
        <v>990</v>
      </c>
      <c r="K51" s="52">
        <v>495</v>
      </c>
      <c r="L51" s="53"/>
      <c r="M51" s="50" t="s">
        <v>40</v>
      </c>
      <c r="N51" s="1">
        <v>10</v>
      </c>
    </row>
    <row r="52" ht="21" customHeight="1" spans="1:14">
      <c r="A52" s="14">
        <v>47</v>
      </c>
      <c r="B52" s="45">
        <v>2047</v>
      </c>
      <c r="C52" s="55" t="s">
        <v>1247</v>
      </c>
      <c r="D52" s="50" t="s">
        <v>1248</v>
      </c>
      <c r="E52" s="48"/>
      <c r="F52" s="49">
        <v>2</v>
      </c>
      <c r="G52" s="50" t="s">
        <v>140</v>
      </c>
      <c r="H52" s="51">
        <v>42445</v>
      </c>
      <c r="I52" s="51">
        <v>42445</v>
      </c>
      <c r="J52" s="52">
        <f t="shared" si="0"/>
        <v>908.8</v>
      </c>
      <c r="K52" s="52">
        <v>454.4</v>
      </c>
      <c r="L52" s="53"/>
      <c r="M52" s="50" t="s">
        <v>40</v>
      </c>
      <c r="N52" s="1">
        <v>10</v>
      </c>
    </row>
    <row r="53" ht="21" customHeight="1" spans="1:14">
      <c r="A53" s="14">
        <v>48</v>
      </c>
      <c r="B53" s="45">
        <v>2048</v>
      </c>
      <c r="C53" s="46" t="s">
        <v>1249</v>
      </c>
      <c r="D53" s="49"/>
      <c r="E53" s="48"/>
      <c r="F53" s="49">
        <v>1</v>
      </c>
      <c r="G53" s="50" t="s">
        <v>140</v>
      </c>
      <c r="H53" s="51">
        <v>42760</v>
      </c>
      <c r="I53" s="51">
        <v>42760</v>
      </c>
      <c r="J53" s="52">
        <f t="shared" si="0"/>
        <v>511.98</v>
      </c>
      <c r="K53" s="52">
        <v>255.99</v>
      </c>
      <c r="L53" s="53"/>
      <c r="M53" s="50" t="s">
        <v>40</v>
      </c>
      <c r="N53" s="1">
        <v>5</v>
      </c>
    </row>
    <row r="54" ht="21" customHeight="1" spans="1:14">
      <c r="A54" s="14">
        <v>49</v>
      </c>
      <c r="B54" s="45">
        <v>2049</v>
      </c>
      <c r="C54" s="46" t="s">
        <v>1250</v>
      </c>
      <c r="D54" s="49"/>
      <c r="E54" s="48"/>
      <c r="F54" s="49">
        <v>1</v>
      </c>
      <c r="G54" s="50" t="s">
        <v>140</v>
      </c>
      <c r="H54" s="51">
        <v>42979</v>
      </c>
      <c r="I54" s="51">
        <v>42979</v>
      </c>
      <c r="J54" s="52">
        <f t="shared" si="0"/>
        <v>1538.46</v>
      </c>
      <c r="K54" s="52">
        <v>769.23</v>
      </c>
      <c r="L54" s="53"/>
      <c r="M54" s="50" t="s">
        <v>40</v>
      </c>
      <c r="N54" s="1">
        <v>100</v>
      </c>
    </row>
    <row r="55" ht="21" customHeight="1" spans="1:14">
      <c r="A55" s="14">
        <v>50</v>
      </c>
      <c r="B55" s="45">
        <v>2050</v>
      </c>
      <c r="C55" s="46" t="s">
        <v>1251</v>
      </c>
      <c r="D55" s="49"/>
      <c r="E55" s="48"/>
      <c r="F55" s="49">
        <v>2</v>
      </c>
      <c r="G55" s="50" t="s">
        <v>169</v>
      </c>
      <c r="H55" s="51">
        <v>40542</v>
      </c>
      <c r="I55" s="51">
        <v>40542</v>
      </c>
      <c r="J55" s="52">
        <f t="shared" si="0"/>
        <v>860</v>
      </c>
      <c r="K55" s="52">
        <v>430</v>
      </c>
      <c r="L55" s="53"/>
      <c r="M55" s="50" t="s">
        <v>40</v>
      </c>
      <c r="N55" s="1">
        <v>0</v>
      </c>
    </row>
    <row r="56" ht="21" customHeight="1" spans="1:14">
      <c r="A56" s="14">
        <v>51</v>
      </c>
      <c r="B56" s="45">
        <v>2051</v>
      </c>
      <c r="C56" s="46" t="s">
        <v>1252</v>
      </c>
      <c r="D56" s="49"/>
      <c r="E56" s="48"/>
      <c r="F56" s="49">
        <v>1</v>
      </c>
      <c r="G56" s="50" t="s">
        <v>140</v>
      </c>
      <c r="H56" s="51">
        <v>39539</v>
      </c>
      <c r="I56" s="51">
        <v>39539</v>
      </c>
      <c r="J56" s="52">
        <f t="shared" si="0"/>
        <v>750</v>
      </c>
      <c r="K56" s="52">
        <v>375</v>
      </c>
      <c r="L56" s="53"/>
      <c r="M56" s="50" t="s">
        <v>40</v>
      </c>
      <c r="N56" s="1">
        <v>0</v>
      </c>
    </row>
    <row r="57" ht="21" customHeight="1" spans="1:14">
      <c r="A57" s="14">
        <v>52</v>
      </c>
      <c r="B57" s="45">
        <v>2052</v>
      </c>
      <c r="C57" s="46" t="s">
        <v>1206</v>
      </c>
      <c r="D57" s="49"/>
      <c r="E57" s="48"/>
      <c r="F57" s="49">
        <v>6</v>
      </c>
      <c r="G57" s="50" t="s">
        <v>140</v>
      </c>
      <c r="H57" s="51">
        <v>39626</v>
      </c>
      <c r="I57" s="51">
        <v>39626</v>
      </c>
      <c r="J57" s="52">
        <f t="shared" si="0"/>
        <v>2531.84</v>
      </c>
      <c r="K57" s="52">
        <v>1265.92</v>
      </c>
      <c r="L57" s="53"/>
      <c r="M57" s="50" t="s">
        <v>40</v>
      </c>
      <c r="N57" s="1">
        <v>0</v>
      </c>
    </row>
    <row r="58" ht="21" customHeight="1" spans="1:14">
      <c r="A58" s="14">
        <v>53</v>
      </c>
      <c r="B58" s="45">
        <v>2053</v>
      </c>
      <c r="C58" s="46" t="s">
        <v>1253</v>
      </c>
      <c r="D58" s="49"/>
      <c r="E58" s="48"/>
      <c r="F58" s="49">
        <v>6</v>
      </c>
      <c r="G58" s="50" t="s">
        <v>140</v>
      </c>
      <c r="H58" s="51">
        <v>39626</v>
      </c>
      <c r="I58" s="51">
        <v>39626</v>
      </c>
      <c r="J58" s="52">
        <f t="shared" si="0"/>
        <v>1842</v>
      </c>
      <c r="K58" s="52">
        <v>921</v>
      </c>
      <c r="L58" s="53"/>
      <c r="M58" s="50" t="s">
        <v>29</v>
      </c>
      <c r="N58" s="1">
        <v>0</v>
      </c>
    </row>
    <row r="59" ht="21" customHeight="1" spans="1:14">
      <c r="A59" s="14">
        <v>54</v>
      </c>
      <c r="B59" s="45">
        <v>2054</v>
      </c>
      <c r="C59" s="46" t="s">
        <v>1254</v>
      </c>
      <c r="D59" s="49"/>
      <c r="E59" s="48"/>
      <c r="F59" s="49">
        <v>7</v>
      </c>
      <c r="G59" s="50" t="s">
        <v>140</v>
      </c>
      <c r="H59" s="51">
        <v>41726</v>
      </c>
      <c r="I59" s="51">
        <v>41726</v>
      </c>
      <c r="J59" s="52">
        <f t="shared" si="0"/>
        <v>7140</v>
      </c>
      <c r="K59" s="52">
        <v>3570</v>
      </c>
      <c r="L59" s="53"/>
      <c r="M59" s="50" t="s">
        <v>29</v>
      </c>
      <c r="N59" s="1">
        <v>35</v>
      </c>
    </row>
    <row r="60" ht="21" customHeight="1" spans="1:14">
      <c r="A60" s="14">
        <v>55</v>
      </c>
      <c r="B60" s="45">
        <v>2055</v>
      </c>
      <c r="C60" s="46" t="s">
        <v>1255</v>
      </c>
      <c r="D60" s="49"/>
      <c r="E60" s="48"/>
      <c r="F60" s="49">
        <v>1</v>
      </c>
      <c r="G60" s="50" t="s">
        <v>140</v>
      </c>
      <c r="H60" s="51">
        <v>41726</v>
      </c>
      <c r="I60" s="51">
        <v>41726</v>
      </c>
      <c r="J60" s="52">
        <f t="shared" si="0"/>
        <v>300</v>
      </c>
      <c r="K60" s="52">
        <v>150</v>
      </c>
      <c r="L60" s="53"/>
      <c r="M60" s="50" t="s">
        <v>29</v>
      </c>
      <c r="N60" s="1">
        <v>5</v>
      </c>
    </row>
    <row r="61" ht="21" customHeight="1" spans="1:14">
      <c r="A61" s="14">
        <v>56</v>
      </c>
      <c r="B61" s="45">
        <v>2056</v>
      </c>
      <c r="C61" s="46" t="s">
        <v>1256</v>
      </c>
      <c r="D61" s="49"/>
      <c r="E61" s="48"/>
      <c r="F61" s="49">
        <v>10</v>
      </c>
      <c r="G61" s="50" t="s">
        <v>140</v>
      </c>
      <c r="H61" s="51">
        <v>41726</v>
      </c>
      <c r="I61" s="51">
        <v>41726</v>
      </c>
      <c r="J61" s="52">
        <f t="shared" si="0"/>
        <v>1200</v>
      </c>
      <c r="K61" s="52">
        <v>600</v>
      </c>
      <c r="L61" s="53"/>
      <c r="M61" s="50" t="s">
        <v>29</v>
      </c>
      <c r="N61" s="1">
        <v>50</v>
      </c>
    </row>
    <row r="62" ht="21" customHeight="1" spans="1:14">
      <c r="A62" s="14">
        <v>57</v>
      </c>
      <c r="B62" s="45">
        <v>2057</v>
      </c>
      <c r="C62" s="46" t="s">
        <v>1257</v>
      </c>
      <c r="D62" s="49" t="s">
        <v>1258</v>
      </c>
      <c r="E62" s="48"/>
      <c r="F62" s="49">
        <v>1</v>
      </c>
      <c r="G62" s="50" t="s">
        <v>140</v>
      </c>
      <c r="H62" s="51">
        <v>43438</v>
      </c>
      <c r="I62" s="51">
        <v>43438</v>
      </c>
      <c r="J62" s="52">
        <f t="shared" si="0"/>
        <v>735.56</v>
      </c>
      <c r="K62" s="52">
        <v>367.78</v>
      </c>
      <c r="L62" s="53"/>
      <c r="M62" s="50" t="s">
        <v>29</v>
      </c>
      <c r="N62" s="1">
        <v>10</v>
      </c>
    </row>
    <row r="63" ht="21" customHeight="1" spans="1:14">
      <c r="A63" s="14">
        <v>58</v>
      </c>
      <c r="B63" s="45">
        <v>2058</v>
      </c>
      <c r="C63" s="46" t="s">
        <v>1259</v>
      </c>
      <c r="D63" s="49"/>
      <c r="E63" s="48"/>
      <c r="F63" s="49">
        <v>1</v>
      </c>
      <c r="G63" s="50" t="s">
        <v>140</v>
      </c>
      <c r="H63" s="51">
        <v>40504</v>
      </c>
      <c r="I63" s="51">
        <v>40504</v>
      </c>
      <c r="J63" s="52">
        <f t="shared" si="0"/>
        <v>400</v>
      </c>
      <c r="K63" s="52">
        <v>200</v>
      </c>
      <c r="L63" s="53"/>
      <c r="M63" s="50" t="s">
        <v>55</v>
      </c>
      <c r="N63" s="1">
        <v>10</v>
      </c>
    </row>
    <row r="64" spans="1:14">
      <c r="A64" s="14">
        <v>59</v>
      </c>
      <c r="B64" s="56" t="s">
        <v>1260</v>
      </c>
      <c r="C64" s="50" t="s">
        <v>1261</v>
      </c>
      <c r="D64" s="49"/>
      <c r="E64" s="49"/>
      <c r="F64" s="49">
        <v>22</v>
      </c>
      <c r="G64" s="50" t="s">
        <v>140</v>
      </c>
      <c r="H64" s="57">
        <v>45863</v>
      </c>
      <c r="I64" s="57">
        <v>45863</v>
      </c>
      <c r="J64" s="58">
        <f t="shared" si="0"/>
        <v>12980</v>
      </c>
      <c r="K64" s="52">
        <v>6490</v>
      </c>
      <c r="L64" s="59"/>
      <c r="M64" s="60" t="s">
        <v>213</v>
      </c>
      <c r="N64" s="1">
        <v>0</v>
      </c>
    </row>
    <row r="65" spans="1:14">
      <c r="A65" s="14">
        <v>60</v>
      </c>
      <c r="B65" s="56" t="s">
        <v>1262</v>
      </c>
      <c r="C65" s="50" t="s">
        <v>1263</v>
      </c>
      <c r="D65" s="49" t="s">
        <v>1264</v>
      </c>
      <c r="E65" s="49"/>
      <c r="F65" s="49">
        <v>1</v>
      </c>
      <c r="G65" s="50" t="s">
        <v>140</v>
      </c>
      <c r="H65" s="57">
        <v>44377</v>
      </c>
      <c r="I65" s="57">
        <v>44377</v>
      </c>
      <c r="J65" s="58">
        <f t="shared" si="0"/>
        <v>225</v>
      </c>
      <c r="K65" s="52">
        <v>112.5</v>
      </c>
      <c r="L65" s="59"/>
      <c r="M65" s="60" t="s">
        <v>213</v>
      </c>
      <c r="N65" s="1">
        <v>0</v>
      </c>
    </row>
    <row r="66" spans="1:14">
      <c r="A66" s="14">
        <v>61</v>
      </c>
      <c r="B66" s="47" t="s">
        <v>1260</v>
      </c>
      <c r="C66" s="55" t="s">
        <v>1192</v>
      </c>
      <c r="D66" s="61"/>
      <c r="E66" s="48"/>
      <c r="F66" s="49">
        <v>1</v>
      </c>
      <c r="G66" s="62" t="s">
        <v>27</v>
      </c>
      <c r="H66" s="63">
        <v>38443</v>
      </c>
      <c r="I66" s="63">
        <v>38443</v>
      </c>
      <c r="J66" s="64">
        <v>695</v>
      </c>
      <c r="K66" s="65">
        <f t="shared" ref="K66:K69" si="1">J66/2</f>
        <v>347.5</v>
      </c>
      <c r="L66" s="53"/>
      <c r="M66" s="50" t="s">
        <v>401</v>
      </c>
      <c r="N66" s="1">
        <v>30</v>
      </c>
    </row>
    <row r="67" spans="1:14">
      <c r="A67" s="14">
        <v>62</v>
      </c>
      <c r="B67" s="47" t="s">
        <v>1262</v>
      </c>
      <c r="C67" s="55" t="s">
        <v>1265</v>
      </c>
      <c r="D67" s="61"/>
      <c r="E67" s="48"/>
      <c r="F67" s="49">
        <v>1</v>
      </c>
      <c r="G67" s="62" t="s">
        <v>140</v>
      </c>
      <c r="H67" s="63">
        <v>43132</v>
      </c>
      <c r="I67" s="63">
        <v>43132</v>
      </c>
      <c r="J67" s="64">
        <v>834.74</v>
      </c>
      <c r="K67" s="65">
        <f t="shared" si="1"/>
        <v>417.37</v>
      </c>
      <c r="L67" s="53"/>
      <c r="M67" s="50" t="s">
        <v>401</v>
      </c>
      <c r="N67" s="1">
        <v>10</v>
      </c>
    </row>
    <row r="68" spans="1:14">
      <c r="A68" s="14">
        <v>63</v>
      </c>
      <c r="B68" s="47" t="s">
        <v>1266</v>
      </c>
      <c r="C68" s="55" t="s">
        <v>1267</v>
      </c>
      <c r="D68" s="61"/>
      <c r="E68" s="48"/>
      <c r="F68" s="49">
        <v>1</v>
      </c>
      <c r="G68" s="62" t="s">
        <v>140</v>
      </c>
      <c r="H68" s="63">
        <v>37834</v>
      </c>
      <c r="I68" s="63">
        <v>37834</v>
      </c>
      <c r="J68" s="64">
        <v>2490</v>
      </c>
      <c r="K68" s="65">
        <f t="shared" si="1"/>
        <v>1245</v>
      </c>
      <c r="L68" s="53"/>
      <c r="M68" s="50" t="s">
        <v>401</v>
      </c>
      <c r="N68" s="1">
        <v>10</v>
      </c>
    </row>
    <row r="69" spans="1:14">
      <c r="A69" s="14">
        <v>64</v>
      </c>
      <c r="B69" s="47" t="s">
        <v>1260</v>
      </c>
      <c r="C69" s="55" t="s">
        <v>1268</v>
      </c>
      <c r="D69" s="61"/>
      <c r="E69" s="48"/>
      <c r="F69" s="49">
        <v>1</v>
      </c>
      <c r="G69" s="49" t="s">
        <v>220</v>
      </c>
      <c r="H69" s="66">
        <v>43435</v>
      </c>
      <c r="I69" s="66">
        <v>43435</v>
      </c>
      <c r="J69" s="67">
        <v>560.34</v>
      </c>
      <c r="K69" s="67">
        <f t="shared" si="1"/>
        <v>280.17</v>
      </c>
      <c r="L69" s="68"/>
      <c r="M69" s="49" t="s">
        <v>417</v>
      </c>
      <c r="N69" s="1">
        <v>10</v>
      </c>
    </row>
    <row r="70" spans="1:14">
      <c r="A70" s="14">
        <v>65</v>
      </c>
      <c r="B70" s="69" t="s">
        <v>1260</v>
      </c>
      <c r="C70" s="70" t="s">
        <v>1269</v>
      </c>
      <c r="D70" s="71"/>
      <c r="E70" s="71"/>
      <c r="F70" s="72">
        <v>1</v>
      </c>
      <c r="G70" s="73" t="s">
        <v>278</v>
      </c>
      <c r="H70" s="74">
        <v>41722</v>
      </c>
      <c r="I70" s="74">
        <v>41722</v>
      </c>
      <c r="J70" s="75">
        <f t="shared" ref="J70:J133" si="2">K70*2</f>
        <v>1698</v>
      </c>
      <c r="K70" s="76">
        <v>849</v>
      </c>
      <c r="L70" s="77"/>
      <c r="M70" s="78" t="s">
        <v>424</v>
      </c>
      <c r="N70" s="1">
        <v>50</v>
      </c>
    </row>
    <row r="71" spans="1:14">
      <c r="A71" s="14">
        <v>66</v>
      </c>
      <c r="B71" s="69" t="s">
        <v>1262</v>
      </c>
      <c r="C71" s="79" t="s">
        <v>1270</v>
      </c>
      <c r="D71" s="71"/>
      <c r="E71" s="71"/>
      <c r="F71" s="80">
        <v>1</v>
      </c>
      <c r="G71" s="81" t="s">
        <v>278</v>
      </c>
      <c r="H71" s="74">
        <v>42369</v>
      </c>
      <c r="I71" s="74">
        <v>42369</v>
      </c>
      <c r="J71" s="75">
        <f t="shared" si="2"/>
        <v>2420</v>
      </c>
      <c r="K71" s="82">
        <v>1210</v>
      </c>
      <c r="L71" s="77"/>
      <c r="M71" s="78" t="s">
        <v>424</v>
      </c>
      <c r="N71" s="1">
        <v>5</v>
      </c>
    </row>
    <row r="72" spans="1:14">
      <c r="A72" s="14">
        <v>67</v>
      </c>
      <c r="B72" s="69" t="s">
        <v>1266</v>
      </c>
      <c r="C72" s="79" t="s">
        <v>1271</v>
      </c>
      <c r="D72" s="71"/>
      <c r="E72" s="71"/>
      <c r="F72" s="80">
        <v>20</v>
      </c>
      <c r="G72" s="81" t="s">
        <v>278</v>
      </c>
      <c r="H72" s="74">
        <v>41866</v>
      </c>
      <c r="I72" s="74">
        <v>41866</v>
      </c>
      <c r="J72" s="75">
        <f t="shared" si="2"/>
        <v>3000</v>
      </c>
      <c r="K72" s="82">
        <v>1500</v>
      </c>
      <c r="L72" s="77"/>
      <c r="M72" s="78" t="s">
        <v>424</v>
      </c>
      <c r="N72" s="1">
        <v>200</v>
      </c>
    </row>
    <row r="73" spans="1:14">
      <c r="A73" s="14">
        <v>68</v>
      </c>
      <c r="B73" s="69" t="s">
        <v>1272</v>
      </c>
      <c r="C73" s="79" t="s">
        <v>1273</v>
      </c>
      <c r="D73" s="71"/>
      <c r="E73" s="71"/>
      <c r="F73" s="80">
        <v>3</v>
      </c>
      <c r="G73" s="81" t="s">
        <v>278</v>
      </c>
      <c r="H73" s="74">
        <v>41686</v>
      </c>
      <c r="I73" s="74">
        <v>41686</v>
      </c>
      <c r="J73" s="75">
        <f t="shared" si="2"/>
        <v>4020</v>
      </c>
      <c r="K73" s="82">
        <v>2010</v>
      </c>
      <c r="L73" s="77"/>
      <c r="M73" s="78" t="s">
        <v>424</v>
      </c>
      <c r="N73" s="1">
        <v>30</v>
      </c>
    </row>
    <row r="74" spans="1:14">
      <c r="A74" s="14">
        <v>69</v>
      </c>
      <c r="B74" s="69" t="s">
        <v>1274</v>
      </c>
      <c r="C74" s="79" t="s">
        <v>1275</v>
      </c>
      <c r="D74" s="71"/>
      <c r="E74" s="71"/>
      <c r="F74" s="80">
        <v>1</v>
      </c>
      <c r="G74" s="81" t="s">
        <v>278</v>
      </c>
      <c r="H74" s="74">
        <v>41927</v>
      </c>
      <c r="I74" s="74">
        <v>41927</v>
      </c>
      <c r="J74" s="75">
        <f t="shared" si="2"/>
        <v>1350</v>
      </c>
      <c r="K74" s="82">
        <v>675</v>
      </c>
      <c r="L74" s="77"/>
      <c r="M74" s="78" t="s">
        <v>424</v>
      </c>
      <c r="N74" s="1">
        <v>10</v>
      </c>
    </row>
    <row r="75" spans="1:14">
      <c r="A75" s="14">
        <v>70</v>
      </c>
      <c r="B75" s="69" t="s">
        <v>1276</v>
      </c>
      <c r="C75" s="79" t="s">
        <v>1277</v>
      </c>
      <c r="D75" s="71"/>
      <c r="E75" s="71"/>
      <c r="F75" s="80">
        <v>2</v>
      </c>
      <c r="G75" s="81" t="s">
        <v>278</v>
      </c>
      <c r="H75" s="74">
        <v>41686</v>
      </c>
      <c r="I75" s="74">
        <v>41686</v>
      </c>
      <c r="J75" s="75">
        <f t="shared" si="2"/>
        <v>3100</v>
      </c>
      <c r="K75" s="82">
        <v>1550</v>
      </c>
      <c r="L75" s="77"/>
      <c r="M75" s="78" t="s">
        <v>424</v>
      </c>
      <c r="N75" s="1">
        <v>60</v>
      </c>
    </row>
    <row r="76" spans="1:14">
      <c r="A76" s="14">
        <v>71</v>
      </c>
      <c r="B76" s="69" t="s">
        <v>1278</v>
      </c>
      <c r="C76" s="79" t="s">
        <v>1279</v>
      </c>
      <c r="D76" s="71"/>
      <c r="E76" s="71"/>
      <c r="F76" s="80">
        <v>1</v>
      </c>
      <c r="G76" s="81" t="s">
        <v>278</v>
      </c>
      <c r="H76" s="74">
        <v>41686</v>
      </c>
      <c r="I76" s="74">
        <v>41686</v>
      </c>
      <c r="J76" s="75">
        <f t="shared" si="2"/>
        <v>680</v>
      </c>
      <c r="K76" s="82">
        <v>340</v>
      </c>
      <c r="L76" s="77"/>
      <c r="M76" s="78" t="s">
        <v>424</v>
      </c>
      <c r="N76" s="1">
        <v>20</v>
      </c>
    </row>
    <row r="77" spans="1:14">
      <c r="A77" s="14">
        <v>72</v>
      </c>
      <c r="B77" s="69" t="s">
        <v>1280</v>
      </c>
      <c r="C77" s="79" t="s">
        <v>1281</v>
      </c>
      <c r="D77" s="71"/>
      <c r="E77" s="71"/>
      <c r="F77" s="80">
        <v>1</v>
      </c>
      <c r="G77" s="81" t="s">
        <v>278</v>
      </c>
      <c r="H77" s="74">
        <v>41927</v>
      </c>
      <c r="I77" s="74">
        <v>41927</v>
      </c>
      <c r="J77" s="75">
        <f t="shared" si="2"/>
        <v>1100</v>
      </c>
      <c r="K77" s="82">
        <v>550</v>
      </c>
      <c r="L77" s="77"/>
      <c r="M77" s="78" t="s">
        <v>424</v>
      </c>
      <c r="N77" s="1">
        <v>10</v>
      </c>
    </row>
    <row r="78" spans="1:14">
      <c r="A78" s="14">
        <v>73</v>
      </c>
      <c r="B78" s="69" t="s">
        <v>1282</v>
      </c>
      <c r="C78" s="79" t="s">
        <v>1283</v>
      </c>
      <c r="D78" s="71"/>
      <c r="E78" s="71"/>
      <c r="F78" s="80">
        <v>2</v>
      </c>
      <c r="G78" s="81" t="s">
        <v>278</v>
      </c>
      <c r="H78" s="74">
        <v>41927</v>
      </c>
      <c r="I78" s="74">
        <v>41927</v>
      </c>
      <c r="J78" s="75">
        <f t="shared" si="2"/>
        <v>3800</v>
      </c>
      <c r="K78" s="82">
        <v>1900</v>
      </c>
      <c r="L78" s="77"/>
      <c r="M78" s="78" t="s">
        <v>424</v>
      </c>
      <c r="N78" s="1">
        <v>60</v>
      </c>
    </row>
    <row r="79" spans="1:14">
      <c r="A79" s="14">
        <v>74</v>
      </c>
      <c r="B79" s="69" t="s">
        <v>1284</v>
      </c>
      <c r="C79" s="79" t="s">
        <v>1285</v>
      </c>
      <c r="D79" s="71"/>
      <c r="E79" s="71"/>
      <c r="F79" s="80">
        <v>8</v>
      </c>
      <c r="G79" s="81" t="s">
        <v>278</v>
      </c>
      <c r="H79" s="74">
        <v>41927</v>
      </c>
      <c r="I79" s="74">
        <v>41927</v>
      </c>
      <c r="J79" s="75">
        <f t="shared" si="2"/>
        <v>7200</v>
      </c>
      <c r="K79" s="82">
        <v>3600</v>
      </c>
      <c r="L79" s="77"/>
      <c r="M79" s="78" t="s">
        <v>424</v>
      </c>
      <c r="N79" s="1">
        <v>240</v>
      </c>
    </row>
    <row r="80" spans="1:14">
      <c r="A80" s="14">
        <v>75</v>
      </c>
      <c r="B80" s="69" t="s">
        <v>1286</v>
      </c>
      <c r="C80" s="79" t="s">
        <v>1287</v>
      </c>
      <c r="D80" s="71"/>
      <c r="E80" s="71"/>
      <c r="F80" s="80">
        <v>3</v>
      </c>
      <c r="G80" s="81" t="s">
        <v>278</v>
      </c>
      <c r="H80" s="74">
        <v>41927</v>
      </c>
      <c r="I80" s="74">
        <v>41927</v>
      </c>
      <c r="J80" s="75">
        <f t="shared" si="2"/>
        <v>1950</v>
      </c>
      <c r="K80" s="82">
        <v>975</v>
      </c>
      <c r="L80" s="77"/>
      <c r="M80" s="78" t="s">
        <v>424</v>
      </c>
      <c r="N80" s="1">
        <v>50</v>
      </c>
    </row>
    <row r="81" spans="1:14">
      <c r="A81" s="14">
        <v>76</v>
      </c>
      <c r="B81" s="69" t="s">
        <v>1288</v>
      </c>
      <c r="C81" s="79" t="s">
        <v>1289</v>
      </c>
      <c r="D81" s="71"/>
      <c r="E81" s="71"/>
      <c r="F81" s="80">
        <v>1</v>
      </c>
      <c r="G81" s="81" t="s">
        <v>278</v>
      </c>
      <c r="H81" s="74">
        <v>41927</v>
      </c>
      <c r="I81" s="74">
        <v>41927</v>
      </c>
      <c r="J81" s="75">
        <f t="shared" si="2"/>
        <v>600</v>
      </c>
      <c r="K81" s="82">
        <v>300</v>
      </c>
      <c r="L81" s="77"/>
      <c r="M81" s="78" t="s">
        <v>424</v>
      </c>
      <c r="N81" s="1">
        <v>10</v>
      </c>
    </row>
    <row r="82" spans="1:14">
      <c r="A82" s="14">
        <v>77</v>
      </c>
      <c r="B82" s="69" t="s">
        <v>1290</v>
      </c>
      <c r="C82" s="79" t="s">
        <v>1291</v>
      </c>
      <c r="D82" s="71"/>
      <c r="E82" s="71"/>
      <c r="F82" s="80">
        <v>1</v>
      </c>
      <c r="G82" s="81" t="s">
        <v>278</v>
      </c>
      <c r="H82" s="74">
        <v>42078</v>
      </c>
      <c r="I82" s="74">
        <v>42078</v>
      </c>
      <c r="J82" s="75">
        <f t="shared" si="2"/>
        <v>515</v>
      </c>
      <c r="K82" s="82">
        <v>257.5</v>
      </c>
      <c r="L82" s="77"/>
      <c r="M82" s="78" t="s">
        <v>424</v>
      </c>
      <c r="N82" s="1">
        <v>10</v>
      </c>
    </row>
    <row r="83" spans="1:14">
      <c r="A83" s="14">
        <v>78</v>
      </c>
      <c r="B83" s="69" t="s">
        <v>1292</v>
      </c>
      <c r="C83" s="79" t="s">
        <v>1293</v>
      </c>
      <c r="D83" s="71"/>
      <c r="E83" s="71"/>
      <c r="F83" s="80">
        <v>2</v>
      </c>
      <c r="G83" s="81" t="s">
        <v>278</v>
      </c>
      <c r="H83" s="74">
        <v>41904</v>
      </c>
      <c r="I83" s="74">
        <v>41904</v>
      </c>
      <c r="J83" s="75">
        <f t="shared" si="2"/>
        <v>500.74</v>
      </c>
      <c r="K83" s="82">
        <v>250.37</v>
      </c>
      <c r="L83" s="77"/>
      <c r="M83" s="78" t="s">
        <v>424</v>
      </c>
      <c r="N83" s="1">
        <v>10</v>
      </c>
    </row>
    <row r="84" spans="1:14">
      <c r="A84" s="14">
        <v>79</v>
      </c>
      <c r="B84" s="69" t="s">
        <v>1294</v>
      </c>
      <c r="C84" s="79" t="s">
        <v>1295</v>
      </c>
      <c r="D84" s="71"/>
      <c r="E84" s="71"/>
      <c r="F84" s="80">
        <v>1</v>
      </c>
      <c r="G84" s="81" t="s">
        <v>278</v>
      </c>
      <c r="H84" s="74">
        <v>44718</v>
      </c>
      <c r="I84" s="74">
        <v>44718</v>
      </c>
      <c r="J84" s="75">
        <f t="shared" si="2"/>
        <v>893</v>
      </c>
      <c r="K84" s="82">
        <v>446.5</v>
      </c>
      <c r="L84" s="77"/>
      <c r="M84" s="78" t="s">
        <v>424</v>
      </c>
      <c r="N84" s="1">
        <v>0</v>
      </c>
    </row>
    <row r="85" spans="1:14">
      <c r="A85" s="14">
        <v>80</v>
      </c>
      <c r="B85" s="69" t="s">
        <v>1296</v>
      </c>
      <c r="C85" s="79" t="s">
        <v>1297</v>
      </c>
      <c r="D85" s="71"/>
      <c r="E85" s="71"/>
      <c r="F85" s="80">
        <v>3</v>
      </c>
      <c r="G85" s="81" t="s">
        <v>278</v>
      </c>
      <c r="H85" s="74">
        <v>38089</v>
      </c>
      <c r="I85" s="74">
        <v>38089</v>
      </c>
      <c r="J85" s="75">
        <f t="shared" si="2"/>
        <v>1980</v>
      </c>
      <c r="K85" s="82">
        <v>990</v>
      </c>
      <c r="L85" s="77"/>
      <c r="M85" s="78" t="s">
        <v>424</v>
      </c>
      <c r="N85" s="1">
        <v>0</v>
      </c>
    </row>
    <row r="86" spans="1:14">
      <c r="A86" s="14">
        <v>81</v>
      </c>
      <c r="B86" s="69" t="s">
        <v>1298</v>
      </c>
      <c r="C86" s="79" t="s">
        <v>1299</v>
      </c>
      <c r="D86" s="71"/>
      <c r="E86" s="71"/>
      <c r="F86" s="80">
        <v>50</v>
      </c>
      <c r="G86" s="81" t="s">
        <v>278</v>
      </c>
      <c r="H86" s="74">
        <v>40799</v>
      </c>
      <c r="I86" s="74">
        <v>40799</v>
      </c>
      <c r="J86" s="75">
        <f t="shared" si="2"/>
        <v>16000</v>
      </c>
      <c r="K86" s="82">
        <v>8000</v>
      </c>
      <c r="L86" s="77"/>
      <c r="M86" s="78" t="s">
        <v>424</v>
      </c>
      <c r="N86" s="1">
        <v>0</v>
      </c>
    </row>
    <row r="87" spans="1:14">
      <c r="A87" s="14">
        <v>82</v>
      </c>
      <c r="B87" s="69" t="s">
        <v>1300</v>
      </c>
      <c r="C87" s="79" t="s">
        <v>1301</v>
      </c>
      <c r="D87" s="71"/>
      <c r="E87" s="71"/>
      <c r="F87" s="80">
        <v>150</v>
      </c>
      <c r="G87" s="81" t="s">
        <v>278</v>
      </c>
      <c r="H87" s="74">
        <v>40799</v>
      </c>
      <c r="I87" s="74">
        <v>40799</v>
      </c>
      <c r="J87" s="75">
        <f t="shared" si="2"/>
        <v>29250</v>
      </c>
      <c r="K87" s="82">
        <v>14625</v>
      </c>
      <c r="L87" s="77"/>
      <c r="M87" s="78" t="s">
        <v>424</v>
      </c>
      <c r="N87" s="1">
        <v>0</v>
      </c>
    </row>
    <row r="88" spans="1:14">
      <c r="A88" s="14">
        <v>83</v>
      </c>
      <c r="B88" s="69" t="s">
        <v>1302</v>
      </c>
      <c r="C88" s="79" t="s">
        <v>1303</v>
      </c>
      <c r="D88" s="71"/>
      <c r="E88" s="71"/>
      <c r="F88" s="80">
        <v>1</v>
      </c>
      <c r="G88" s="81" t="s">
        <v>278</v>
      </c>
      <c r="H88" s="74">
        <v>41686</v>
      </c>
      <c r="I88" s="74">
        <v>41686</v>
      </c>
      <c r="J88" s="75">
        <f t="shared" si="2"/>
        <v>600</v>
      </c>
      <c r="K88" s="82">
        <v>300</v>
      </c>
      <c r="L88" s="77"/>
      <c r="M88" s="78" t="s">
        <v>424</v>
      </c>
      <c r="N88" s="1">
        <v>0</v>
      </c>
    </row>
    <row r="89" spans="1:14">
      <c r="A89" s="14">
        <v>84</v>
      </c>
      <c r="B89" s="69" t="s">
        <v>1304</v>
      </c>
      <c r="C89" s="79" t="s">
        <v>1305</v>
      </c>
      <c r="D89" s="71"/>
      <c r="E89" s="71"/>
      <c r="F89" s="80">
        <v>1</v>
      </c>
      <c r="G89" s="81" t="s">
        <v>278</v>
      </c>
      <c r="H89" s="74">
        <v>41891</v>
      </c>
      <c r="I89" s="74">
        <v>41891</v>
      </c>
      <c r="J89" s="75">
        <f t="shared" si="2"/>
        <v>1800</v>
      </c>
      <c r="K89" s="82">
        <v>900</v>
      </c>
      <c r="L89" s="77"/>
      <c r="M89" s="78" t="s">
        <v>424</v>
      </c>
      <c r="N89" s="1">
        <v>0</v>
      </c>
    </row>
    <row r="90" spans="1:14">
      <c r="A90" s="14">
        <v>85</v>
      </c>
      <c r="B90" s="69" t="s">
        <v>1306</v>
      </c>
      <c r="C90" s="79" t="s">
        <v>1307</v>
      </c>
      <c r="D90" s="71"/>
      <c r="E90" s="71"/>
      <c r="F90" s="80">
        <v>8</v>
      </c>
      <c r="G90" s="81" t="s">
        <v>278</v>
      </c>
      <c r="H90" s="74">
        <v>41891</v>
      </c>
      <c r="I90" s="74">
        <v>41891</v>
      </c>
      <c r="J90" s="75">
        <f t="shared" si="2"/>
        <v>12480</v>
      </c>
      <c r="K90" s="82">
        <v>6240</v>
      </c>
      <c r="L90" s="77"/>
      <c r="M90" s="78" t="s">
        <v>424</v>
      </c>
      <c r="N90" s="1">
        <v>0</v>
      </c>
    </row>
    <row r="91" spans="1:14">
      <c r="A91" s="14">
        <v>86</v>
      </c>
      <c r="B91" s="69" t="s">
        <v>1308</v>
      </c>
      <c r="C91" s="79" t="s">
        <v>1309</v>
      </c>
      <c r="D91" s="71"/>
      <c r="E91" s="71"/>
      <c r="F91" s="80">
        <v>20</v>
      </c>
      <c r="G91" s="81" t="s">
        <v>278</v>
      </c>
      <c r="H91" s="74">
        <v>41753</v>
      </c>
      <c r="I91" s="74">
        <v>41753</v>
      </c>
      <c r="J91" s="75">
        <f t="shared" si="2"/>
        <v>11405.78</v>
      </c>
      <c r="K91" s="82">
        <v>5702.89</v>
      </c>
      <c r="L91" s="77"/>
      <c r="M91" s="78" t="s">
        <v>424</v>
      </c>
      <c r="N91" s="1">
        <v>0</v>
      </c>
    </row>
    <row r="92" spans="1:14">
      <c r="A92" s="14">
        <v>87</v>
      </c>
      <c r="B92" s="69" t="s">
        <v>1310</v>
      </c>
      <c r="C92" s="79" t="s">
        <v>1311</v>
      </c>
      <c r="D92" s="71"/>
      <c r="E92" s="71"/>
      <c r="F92" s="80">
        <v>18</v>
      </c>
      <c r="G92" s="81" t="s">
        <v>278</v>
      </c>
      <c r="H92" s="74">
        <v>41753</v>
      </c>
      <c r="I92" s="74">
        <v>41753</v>
      </c>
      <c r="J92" s="75">
        <f t="shared" si="2"/>
        <v>5580</v>
      </c>
      <c r="K92" s="82">
        <v>2790</v>
      </c>
      <c r="L92" s="77"/>
      <c r="M92" s="78" t="s">
        <v>424</v>
      </c>
      <c r="N92" s="1">
        <v>0</v>
      </c>
    </row>
    <row r="93" spans="1:14">
      <c r="A93" s="14">
        <v>88</v>
      </c>
      <c r="B93" s="69" t="s">
        <v>1312</v>
      </c>
      <c r="C93" s="79" t="s">
        <v>1313</v>
      </c>
      <c r="D93" s="71"/>
      <c r="E93" s="71"/>
      <c r="F93" s="80">
        <v>10</v>
      </c>
      <c r="G93" s="81" t="s">
        <v>278</v>
      </c>
      <c r="H93" s="74">
        <v>41753</v>
      </c>
      <c r="I93" s="74">
        <v>41753</v>
      </c>
      <c r="J93" s="75">
        <f t="shared" si="2"/>
        <v>4000</v>
      </c>
      <c r="K93" s="82">
        <v>2000</v>
      </c>
      <c r="L93" s="77"/>
      <c r="M93" s="78" t="s">
        <v>424</v>
      </c>
      <c r="N93" s="1">
        <v>0</v>
      </c>
    </row>
    <row r="94" spans="1:14">
      <c r="A94" s="14">
        <v>89</v>
      </c>
      <c r="B94" s="69" t="s">
        <v>1314</v>
      </c>
      <c r="C94" s="79" t="s">
        <v>1315</v>
      </c>
      <c r="D94" s="71"/>
      <c r="E94" s="71"/>
      <c r="F94" s="80">
        <v>1</v>
      </c>
      <c r="G94" s="81" t="s">
        <v>278</v>
      </c>
      <c r="H94" s="74">
        <v>41904</v>
      </c>
      <c r="I94" s="74">
        <v>41904</v>
      </c>
      <c r="J94" s="75">
        <f t="shared" si="2"/>
        <v>268</v>
      </c>
      <c r="K94" s="82">
        <v>134</v>
      </c>
      <c r="L94" s="77"/>
      <c r="M94" s="78" t="s">
        <v>424</v>
      </c>
      <c r="N94" s="1">
        <v>0</v>
      </c>
    </row>
    <row r="95" spans="1:14">
      <c r="A95" s="14">
        <v>90</v>
      </c>
      <c r="B95" s="69" t="s">
        <v>1316</v>
      </c>
      <c r="C95" s="79" t="s">
        <v>1317</v>
      </c>
      <c r="D95" s="71"/>
      <c r="E95" s="71"/>
      <c r="F95" s="80">
        <v>3</v>
      </c>
      <c r="G95" s="81" t="s">
        <v>278</v>
      </c>
      <c r="H95" s="74">
        <v>42668</v>
      </c>
      <c r="I95" s="74">
        <v>42668</v>
      </c>
      <c r="J95" s="75">
        <f t="shared" si="2"/>
        <v>2655</v>
      </c>
      <c r="K95" s="82">
        <v>1327.5</v>
      </c>
      <c r="L95" s="77"/>
      <c r="M95" s="78" t="s">
        <v>424</v>
      </c>
      <c r="N95" s="1">
        <v>30</v>
      </c>
    </row>
    <row r="96" spans="1:14">
      <c r="A96" s="14">
        <v>91</v>
      </c>
      <c r="B96" s="69" t="s">
        <v>1318</v>
      </c>
      <c r="C96" s="79" t="s">
        <v>1319</v>
      </c>
      <c r="D96" s="71"/>
      <c r="E96" s="71"/>
      <c r="F96" s="80">
        <v>1</v>
      </c>
      <c r="G96" s="81" t="s">
        <v>278</v>
      </c>
      <c r="H96" s="74">
        <v>41904</v>
      </c>
      <c r="I96" s="74">
        <v>41904</v>
      </c>
      <c r="J96" s="75">
        <f t="shared" si="2"/>
        <v>900</v>
      </c>
      <c r="K96" s="82">
        <v>450</v>
      </c>
      <c r="L96" s="77"/>
      <c r="M96" s="78" t="s">
        <v>424</v>
      </c>
      <c r="N96" s="1">
        <v>10</v>
      </c>
    </row>
    <row r="97" spans="1:14">
      <c r="A97" s="14">
        <v>92</v>
      </c>
      <c r="B97" s="69" t="s">
        <v>1320</v>
      </c>
      <c r="C97" s="79" t="s">
        <v>1321</v>
      </c>
      <c r="D97" s="71"/>
      <c r="E97" s="71"/>
      <c r="F97" s="80">
        <v>1</v>
      </c>
      <c r="G97" s="81" t="s">
        <v>278</v>
      </c>
      <c r="H97" s="74">
        <v>41904</v>
      </c>
      <c r="I97" s="74">
        <v>41904</v>
      </c>
      <c r="J97" s="75">
        <f t="shared" si="2"/>
        <v>620</v>
      </c>
      <c r="K97" s="82">
        <v>310</v>
      </c>
      <c r="L97" s="77"/>
      <c r="M97" s="78" t="s">
        <v>424</v>
      </c>
      <c r="N97" s="1">
        <v>10</v>
      </c>
    </row>
    <row r="98" spans="1:14">
      <c r="A98" s="14">
        <v>93</v>
      </c>
      <c r="B98" s="69" t="s">
        <v>1322</v>
      </c>
      <c r="C98" s="79" t="s">
        <v>1323</v>
      </c>
      <c r="D98" s="71"/>
      <c r="E98" s="71"/>
      <c r="F98" s="80">
        <v>1</v>
      </c>
      <c r="G98" s="81" t="s">
        <v>278</v>
      </c>
      <c r="H98" s="74">
        <v>41904</v>
      </c>
      <c r="I98" s="74">
        <v>41904</v>
      </c>
      <c r="J98" s="75">
        <f t="shared" si="2"/>
        <v>280</v>
      </c>
      <c r="K98" s="82">
        <v>140</v>
      </c>
      <c r="L98" s="77"/>
      <c r="M98" s="78" t="s">
        <v>424</v>
      </c>
      <c r="N98" s="1">
        <v>10</v>
      </c>
    </row>
    <row r="99" spans="1:14">
      <c r="A99" s="14">
        <v>94</v>
      </c>
      <c r="B99" s="69" t="s">
        <v>1324</v>
      </c>
      <c r="C99" s="79" t="s">
        <v>1325</v>
      </c>
      <c r="D99" s="71"/>
      <c r="E99" s="71"/>
      <c r="F99" s="80">
        <v>6</v>
      </c>
      <c r="G99" s="81" t="s">
        <v>278</v>
      </c>
      <c r="H99" s="74">
        <v>41904</v>
      </c>
      <c r="I99" s="74">
        <v>41904</v>
      </c>
      <c r="J99" s="75">
        <f t="shared" si="2"/>
        <v>2280</v>
      </c>
      <c r="K99" s="82">
        <v>1140</v>
      </c>
      <c r="L99" s="77"/>
      <c r="M99" s="78" t="s">
        <v>424</v>
      </c>
      <c r="N99" s="1">
        <v>60</v>
      </c>
    </row>
    <row r="100" spans="1:14">
      <c r="A100" s="14">
        <v>95</v>
      </c>
      <c r="B100" s="69" t="s">
        <v>1326</v>
      </c>
      <c r="C100" s="79" t="s">
        <v>1327</v>
      </c>
      <c r="D100" s="71"/>
      <c r="E100" s="71"/>
      <c r="F100" s="80">
        <v>1</v>
      </c>
      <c r="G100" s="81" t="s">
        <v>278</v>
      </c>
      <c r="H100" s="74">
        <v>41904</v>
      </c>
      <c r="I100" s="74">
        <v>41904</v>
      </c>
      <c r="J100" s="75">
        <f t="shared" si="2"/>
        <v>272</v>
      </c>
      <c r="K100" s="82">
        <v>136</v>
      </c>
      <c r="L100" s="77"/>
      <c r="M100" s="78" t="s">
        <v>424</v>
      </c>
      <c r="N100" s="1">
        <v>10</v>
      </c>
    </row>
    <row r="101" spans="1:14">
      <c r="A101" s="14">
        <v>96</v>
      </c>
      <c r="B101" s="69" t="s">
        <v>1328</v>
      </c>
      <c r="C101" s="79" t="s">
        <v>1329</v>
      </c>
      <c r="D101" s="71"/>
      <c r="E101" s="71"/>
      <c r="F101" s="80">
        <v>1</v>
      </c>
      <c r="G101" s="81" t="s">
        <v>278</v>
      </c>
      <c r="H101" s="74">
        <v>38089</v>
      </c>
      <c r="I101" s="74">
        <v>38089</v>
      </c>
      <c r="J101" s="75">
        <f t="shared" si="2"/>
        <v>1750</v>
      </c>
      <c r="K101" s="82">
        <v>875</v>
      </c>
      <c r="L101" s="77"/>
      <c r="M101" s="78" t="s">
        <v>424</v>
      </c>
      <c r="N101" s="1">
        <v>10</v>
      </c>
    </row>
    <row r="102" spans="1:14">
      <c r="A102" s="14">
        <v>97</v>
      </c>
      <c r="B102" s="69" t="s">
        <v>1330</v>
      </c>
      <c r="C102" s="79" t="s">
        <v>1331</v>
      </c>
      <c r="D102" s="71"/>
      <c r="E102" s="71"/>
      <c r="F102" s="80">
        <v>1</v>
      </c>
      <c r="G102" s="81" t="s">
        <v>278</v>
      </c>
      <c r="H102" s="74">
        <v>38089</v>
      </c>
      <c r="I102" s="74">
        <v>38089</v>
      </c>
      <c r="J102" s="75">
        <f t="shared" si="2"/>
        <v>340</v>
      </c>
      <c r="K102" s="82">
        <v>170</v>
      </c>
      <c r="L102" s="77"/>
      <c r="M102" s="78" t="s">
        <v>424</v>
      </c>
      <c r="N102" s="1">
        <v>10</v>
      </c>
    </row>
    <row r="103" spans="1:14">
      <c r="A103" s="14">
        <v>98</v>
      </c>
      <c r="B103" s="69" t="s">
        <v>1332</v>
      </c>
      <c r="C103" s="79" t="s">
        <v>1333</v>
      </c>
      <c r="D103" s="71"/>
      <c r="E103" s="71"/>
      <c r="F103" s="80">
        <v>1</v>
      </c>
      <c r="G103" s="81" t="s">
        <v>278</v>
      </c>
      <c r="H103" s="74">
        <v>38089</v>
      </c>
      <c r="I103" s="74">
        <v>38089</v>
      </c>
      <c r="J103" s="75">
        <f t="shared" si="2"/>
        <v>328</v>
      </c>
      <c r="K103" s="82">
        <v>164</v>
      </c>
      <c r="L103" s="77"/>
      <c r="M103" s="78" t="s">
        <v>424</v>
      </c>
      <c r="N103" s="1">
        <v>10</v>
      </c>
    </row>
    <row r="104" spans="1:14">
      <c r="A104" s="14">
        <v>99</v>
      </c>
      <c r="B104" s="69" t="s">
        <v>1334</v>
      </c>
      <c r="C104" s="79" t="s">
        <v>1335</v>
      </c>
      <c r="D104" s="71"/>
      <c r="E104" s="71"/>
      <c r="F104" s="80">
        <v>1</v>
      </c>
      <c r="G104" s="81" t="s">
        <v>278</v>
      </c>
      <c r="H104" s="74">
        <v>38089</v>
      </c>
      <c r="I104" s="74">
        <v>38089</v>
      </c>
      <c r="J104" s="75">
        <f t="shared" si="2"/>
        <v>78</v>
      </c>
      <c r="K104" s="82">
        <v>39</v>
      </c>
      <c r="L104" s="77"/>
      <c r="M104" s="78" t="s">
        <v>424</v>
      </c>
      <c r="N104" s="1">
        <v>10</v>
      </c>
    </row>
    <row r="105" spans="1:14">
      <c r="A105" s="14">
        <v>100</v>
      </c>
      <c r="B105" s="69" t="s">
        <v>1336</v>
      </c>
      <c r="C105" s="79" t="s">
        <v>1337</v>
      </c>
      <c r="D105" s="71"/>
      <c r="E105" s="71"/>
      <c r="F105" s="80">
        <v>1</v>
      </c>
      <c r="G105" s="81" t="s">
        <v>278</v>
      </c>
      <c r="H105" s="74">
        <v>38089</v>
      </c>
      <c r="I105" s="74">
        <v>38089</v>
      </c>
      <c r="J105" s="75">
        <f t="shared" si="2"/>
        <v>180</v>
      </c>
      <c r="K105" s="82">
        <v>90</v>
      </c>
      <c r="L105" s="77"/>
      <c r="M105" s="78" t="s">
        <v>424</v>
      </c>
      <c r="N105" s="1">
        <v>10</v>
      </c>
    </row>
    <row r="106" spans="1:14">
      <c r="A106" s="14">
        <v>101</v>
      </c>
      <c r="B106" s="69" t="s">
        <v>1338</v>
      </c>
      <c r="C106" s="79" t="s">
        <v>1339</v>
      </c>
      <c r="D106" s="71"/>
      <c r="E106" s="71"/>
      <c r="F106" s="80">
        <v>1</v>
      </c>
      <c r="G106" s="81" t="s">
        <v>278</v>
      </c>
      <c r="H106" s="74">
        <v>38089</v>
      </c>
      <c r="I106" s="74">
        <v>38089</v>
      </c>
      <c r="J106" s="75">
        <f t="shared" si="2"/>
        <v>940</v>
      </c>
      <c r="K106" s="82">
        <v>470</v>
      </c>
      <c r="L106" s="77"/>
      <c r="M106" s="78" t="s">
        <v>424</v>
      </c>
      <c r="N106" s="1">
        <v>10</v>
      </c>
    </row>
    <row r="107" spans="1:14">
      <c r="A107" s="14">
        <v>102</v>
      </c>
      <c r="B107" s="69" t="s">
        <v>1340</v>
      </c>
      <c r="C107" s="79" t="s">
        <v>1341</v>
      </c>
      <c r="D107" s="71"/>
      <c r="E107" s="71"/>
      <c r="F107" s="80">
        <v>1</v>
      </c>
      <c r="G107" s="81" t="s">
        <v>278</v>
      </c>
      <c r="H107" s="74">
        <v>38089</v>
      </c>
      <c r="I107" s="74">
        <v>38089</v>
      </c>
      <c r="J107" s="75">
        <f t="shared" si="2"/>
        <v>1680</v>
      </c>
      <c r="K107" s="82">
        <v>840</v>
      </c>
      <c r="L107" s="77"/>
      <c r="M107" s="78" t="s">
        <v>424</v>
      </c>
      <c r="N107" s="1">
        <v>150</v>
      </c>
    </row>
    <row r="108" spans="1:14">
      <c r="A108" s="14">
        <v>103</v>
      </c>
      <c r="B108" s="69" t="s">
        <v>1342</v>
      </c>
      <c r="C108" s="79" t="s">
        <v>1343</v>
      </c>
      <c r="D108" s="71"/>
      <c r="E108" s="71"/>
      <c r="F108" s="80">
        <v>1</v>
      </c>
      <c r="G108" s="81" t="s">
        <v>278</v>
      </c>
      <c r="H108" s="74">
        <v>38089</v>
      </c>
      <c r="I108" s="74">
        <v>38089</v>
      </c>
      <c r="J108" s="75">
        <f t="shared" si="2"/>
        <v>450</v>
      </c>
      <c r="K108" s="82">
        <v>225</v>
      </c>
      <c r="L108" s="77"/>
      <c r="M108" s="78" t="s">
        <v>424</v>
      </c>
      <c r="N108" s="1">
        <v>50</v>
      </c>
    </row>
    <row r="109" spans="1:14">
      <c r="A109" s="14">
        <v>104</v>
      </c>
      <c r="B109" s="69" t="s">
        <v>1344</v>
      </c>
      <c r="C109" s="79" t="s">
        <v>1345</v>
      </c>
      <c r="D109" s="71"/>
      <c r="E109" s="71"/>
      <c r="F109" s="80">
        <v>1</v>
      </c>
      <c r="G109" s="81" t="s">
        <v>278</v>
      </c>
      <c r="H109" s="74">
        <v>38089</v>
      </c>
      <c r="I109" s="74">
        <v>38089</v>
      </c>
      <c r="J109" s="75">
        <f t="shared" si="2"/>
        <v>210</v>
      </c>
      <c r="K109" s="82">
        <v>105</v>
      </c>
      <c r="L109" s="77"/>
      <c r="M109" s="78" t="s">
        <v>424</v>
      </c>
      <c r="N109" s="1">
        <v>10</v>
      </c>
    </row>
    <row r="110" spans="1:14">
      <c r="A110" s="14">
        <v>105</v>
      </c>
      <c r="B110" s="69" t="s">
        <v>1346</v>
      </c>
      <c r="C110" s="79" t="s">
        <v>1347</v>
      </c>
      <c r="D110" s="71"/>
      <c r="E110" s="71"/>
      <c r="F110" s="80">
        <v>1</v>
      </c>
      <c r="G110" s="81" t="s">
        <v>278</v>
      </c>
      <c r="H110" s="74">
        <v>38089</v>
      </c>
      <c r="I110" s="74">
        <v>38089</v>
      </c>
      <c r="J110" s="75">
        <f t="shared" si="2"/>
        <v>1650</v>
      </c>
      <c r="K110" s="82">
        <v>825</v>
      </c>
      <c r="L110" s="77"/>
      <c r="M110" s="78" t="s">
        <v>424</v>
      </c>
      <c r="N110" s="1">
        <v>10</v>
      </c>
    </row>
    <row r="111" spans="1:14">
      <c r="A111" s="14">
        <v>106</v>
      </c>
      <c r="B111" s="69" t="s">
        <v>1348</v>
      </c>
      <c r="C111" s="79" t="s">
        <v>1349</v>
      </c>
      <c r="D111" s="71"/>
      <c r="E111" s="71"/>
      <c r="F111" s="80">
        <v>1</v>
      </c>
      <c r="G111" s="81" t="s">
        <v>278</v>
      </c>
      <c r="H111" s="74">
        <v>38089</v>
      </c>
      <c r="I111" s="74">
        <v>38089</v>
      </c>
      <c r="J111" s="75">
        <f t="shared" si="2"/>
        <v>385</v>
      </c>
      <c r="K111" s="82">
        <v>192.5</v>
      </c>
      <c r="L111" s="77"/>
      <c r="M111" s="78" t="s">
        <v>424</v>
      </c>
      <c r="N111" s="1">
        <v>10</v>
      </c>
    </row>
    <row r="112" spans="1:14">
      <c r="A112" s="14">
        <v>107</v>
      </c>
      <c r="B112" s="69" t="s">
        <v>1350</v>
      </c>
      <c r="C112" s="79" t="s">
        <v>1351</v>
      </c>
      <c r="D112" s="71"/>
      <c r="E112" s="71"/>
      <c r="F112" s="80">
        <v>2</v>
      </c>
      <c r="G112" s="81" t="s">
        <v>278</v>
      </c>
      <c r="H112" s="74">
        <v>41904</v>
      </c>
      <c r="I112" s="74">
        <v>41904</v>
      </c>
      <c r="J112" s="75">
        <f t="shared" si="2"/>
        <v>1996</v>
      </c>
      <c r="K112" s="82">
        <v>998</v>
      </c>
      <c r="L112" s="77"/>
      <c r="M112" s="78" t="s">
        <v>424</v>
      </c>
      <c r="N112" s="1">
        <v>5</v>
      </c>
    </row>
    <row r="113" spans="1:14">
      <c r="A113" s="14">
        <v>108</v>
      </c>
      <c r="B113" s="69" t="s">
        <v>1352</v>
      </c>
      <c r="C113" s="79" t="s">
        <v>1353</v>
      </c>
      <c r="D113" s="71"/>
      <c r="E113" s="71"/>
      <c r="F113" s="80">
        <v>26</v>
      </c>
      <c r="G113" s="81" t="s">
        <v>278</v>
      </c>
      <c r="H113" s="74">
        <v>40859</v>
      </c>
      <c r="I113" s="74">
        <v>40859</v>
      </c>
      <c r="J113" s="75">
        <f t="shared" si="2"/>
        <v>7540</v>
      </c>
      <c r="K113" s="82">
        <v>3770</v>
      </c>
      <c r="L113" s="77"/>
      <c r="M113" s="78" t="s">
        <v>424</v>
      </c>
      <c r="N113" s="1">
        <v>130</v>
      </c>
    </row>
    <row r="114" spans="1:14">
      <c r="A114" s="14">
        <v>109</v>
      </c>
      <c r="B114" s="69" t="s">
        <v>1354</v>
      </c>
      <c r="C114" s="79" t="s">
        <v>1355</v>
      </c>
      <c r="D114" s="71"/>
      <c r="E114" s="71"/>
      <c r="F114" s="80">
        <v>1</v>
      </c>
      <c r="G114" s="81" t="s">
        <v>278</v>
      </c>
      <c r="H114" s="74">
        <v>41811</v>
      </c>
      <c r="I114" s="74">
        <v>41811</v>
      </c>
      <c r="J114" s="75">
        <f t="shared" si="2"/>
        <v>95</v>
      </c>
      <c r="K114" s="82">
        <v>47.5</v>
      </c>
      <c r="L114" s="77"/>
      <c r="M114" s="78" t="s">
        <v>424</v>
      </c>
      <c r="N114" s="1">
        <v>5</v>
      </c>
    </row>
    <row r="115" spans="1:14">
      <c r="A115" s="14">
        <v>110</v>
      </c>
      <c r="B115" s="69" t="s">
        <v>1356</v>
      </c>
      <c r="C115" s="79" t="s">
        <v>1357</v>
      </c>
      <c r="D115" s="71"/>
      <c r="E115" s="71"/>
      <c r="F115" s="80">
        <v>1</v>
      </c>
      <c r="G115" s="81" t="s">
        <v>278</v>
      </c>
      <c r="H115" s="74">
        <v>41811</v>
      </c>
      <c r="I115" s="74">
        <v>41811</v>
      </c>
      <c r="J115" s="75">
        <f t="shared" si="2"/>
        <v>75</v>
      </c>
      <c r="K115" s="82">
        <v>37.5</v>
      </c>
      <c r="L115" s="77"/>
      <c r="M115" s="78" t="s">
        <v>424</v>
      </c>
      <c r="N115" s="1">
        <v>5</v>
      </c>
    </row>
    <row r="116" spans="1:14">
      <c r="A116" s="14">
        <v>111</v>
      </c>
      <c r="B116" s="69" t="s">
        <v>1358</v>
      </c>
      <c r="C116" s="79" t="s">
        <v>1359</v>
      </c>
      <c r="D116" s="71"/>
      <c r="E116" s="71"/>
      <c r="F116" s="80">
        <v>1</v>
      </c>
      <c r="G116" s="81" t="s">
        <v>278</v>
      </c>
      <c r="H116" s="74">
        <v>41811</v>
      </c>
      <c r="I116" s="74">
        <v>41811</v>
      </c>
      <c r="J116" s="75">
        <f t="shared" si="2"/>
        <v>48</v>
      </c>
      <c r="K116" s="82">
        <v>24</v>
      </c>
      <c r="L116" s="77"/>
      <c r="M116" s="78" t="s">
        <v>424</v>
      </c>
      <c r="N116" s="1">
        <v>10</v>
      </c>
    </row>
    <row r="117" spans="1:14">
      <c r="A117" s="14">
        <v>112</v>
      </c>
      <c r="B117" s="69" t="s">
        <v>1360</v>
      </c>
      <c r="C117" s="79" t="s">
        <v>1361</v>
      </c>
      <c r="D117" s="71"/>
      <c r="E117" s="71"/>
      <c r="F117" s="80">
        <v>2</v>
      </c>
      <c r="G117" s="81" t="s">
        <v>278</v>
      </c>
      <c r="H117" s="74">
        <v>41904</v>
      </c>
      <c r="I117" s="74">
        <v>41904</v>
      </c>
      <c r="J117" s="75">
        <f t="shared" si="2"/>
        <v>272</v>
      </c>
      <c r="K117" s="82">
        <v>136</v>
      </c>
      <c r="L117" s="77"/>
      <c r="M117" s="78" t="s">
        <v>424</v>
      </c>
      <c r="N117" s="1">
        <v>40</v>
      </c>
    </row>
    <row r="118" spans="1:14">
      <c r="A118" s="14">
        <v>113</v>
      </c>
      <c r="B118" s="69" t="s">
        <v>1362</v>
      </c>
      <c r="C118" s="79" t="s">
        <v>1363</v>
      </c>
      <c r="D118" s="71"/>
      <c r="E118" s="71"/>
      <c r="F118" s="80">
        <v>4</v>
      </c>
      <c r="G118" s="81" t="s">
        <v>278</v>
      </c>
      <c r="H118" s="74">
        <v>41904</v>
      </c>
      <c r="I118" s="74">
        <v>41904</v>
      </c>
      <c r="J118" s="75">
        <f t="shared" si="2"/>
        <v>1632</v>
      </c>
      <c r="K118" s="82">
        <v>816</v>
      </c>
      <c r="L118" s="77"/>
      <c r="M118" s="78" t="s">
        <v>424</v>
      </c>
      <c r="N118" s="1">
        <v>40</v>
      </c>
    </row>
    <row r="119" spans="1:14">
      <c r="A119" s="14">
        <v>114</v>
      </c>
      <c r="B119" s="69" t="s">
        <v>1364</v>
      </c>
      <c r="C119" s="79" t="s">
        <v>1365</v>
      </c>
      <c r="D119" s="71"/>
      <c r="E119" s="71"/>
      <c r="F119" s="80">
        <v>1</v>
      </c>
      <c r="G119" s="81" t="s">
        <v>278</v>
      </c>
      <c r="H119" s="74">
        <v>43486</v>
      </c>
      <c r="I119" s="74">
        <v>43486</v>
      </c>
      <c r="J119" s="75">
        <f t="shared" si="2"/>
        <v>1300</v>
      </c>
      <c r="K119" s="82">
        <v>650</v>
      </c>
      <c r="L119" s="77"/>
      <c r="M119" s="78" t="s">
        <v>424</v>
      </c>
      <c r="N119" s="1">
        <v>10</v>
      </c>
    </row>
    <row r="120" spans="1:14">
      <c r="A120" s="14">
        <v>115</v>
      </c>
      <c r="B120" s="69" t="s">
        <v>1366</v>
      </c>
      <c r="C120" s="79" t="s">
        <v>1367</v>
      </c>
      <c r="D120" s="71"/>
      <c r="E120" s="71"/>
      <c r="F120" s="80">
        <v>1</v>
      </c>
      <c r="G120" s="81" t="s">
        <v>278</v>
      </c>
      <c r="H120" s="74">
        <v>44755</v>
      </c>
      <c r="I120" s="74">
        <v>44755</v>
      </c>
      <c r="J120" s="75">
        <f t="shared" si="2"/>
        <v>3600</v>
      </c>
      <c r="K120" s="82">
        <v>1800</v>
      </c>
      <c r="L120" s="77"/>
      <c r="M120" s="78" t="s">
        <v>424</v>
      </c>
      <c r="N120" s="1">
        <v>50</v>
      </c>
    </row>
    <row r="121" spans="1:14">
      <c r="A121" s="14">
        <v>116</v>
      </c>
      <c r="B121" s="69" t="s">
        <v>1368</v>
      </c>
      <c r="C121" s="79" t="s">
        <v>1369</v>
      </c>
      <c r="D121" s="71"/>
      <c r="E121" s="71"/>
      <c r="F121" s="80">
        <v>5</v>
      </c>
      <c r="G121" s="81" t="s">
        <v>278</v>
      </c>
      <c r="H121" s="74">
        <v>42078</v>
      </c>
      <c r="I121" s="74">
        <v>42078</v>
      </c>
      <c r="J121" s="75">
        <f t="shared" si="2"/>
        <v>4472.8</v>
      </c>
      <c r="K121" s="82">
        <v>2236.4</v>
      </c>
      <c r="L121" s="77"/>
      <c r="M121" s="78" t="s">
        <v>424</v>
      </c>
      <c r="N121" s="1">
        <v>0</v>
      </c>
    </row>
    <row r="122" spans="1:14">
      <c r="A122" s="14">
        <v>117</v>
      </c>
      <c r="B122" s="69" t="s">
        <v>1370</v>
      </c>
      <c r="C122" s="79" t="s">
        <v>1371</v>
      </c>
      <c r="D122" s="71"/>
      <c r="E122" s="71"/>
      <c r="F122" s="80">
        <v>1</v>
      </c>
      <c r="G122" s="81" t="s">
        <v>278</v>
      </c>
      <c r="H122" s="74">
        <v>42078</v>
      </c>
      <c r="I122" s="74">
        <v>42078</v>
      </c>
      <c r="J122" s="75">
        <f t="shared" si="2"/>
        <v>1560</v>
      </c>
      <c r="K122" s="82">
        <v>780</v>
      </c>
      <c r="L122" s="77"/>
      <c r="M122" s="78" t="s">
        <v>424</v>
      </c>
      <c r="N122" s="1">
        <v>0</v>
      </c>
    </row>
    <row r="123" spans="1:14">
      <c r="A123" s="14">
        <v>118</v>
      </c>
      <c r="B123" s="69" t="s">
        <v>1372</v>
      </c>
      <c r="C123" s="79" t="s">
        <v>1373</v>
      </c>
      <c r="D123" s="71"/>
      <c r="E123" s="71"/>
      <c r="F123" s="80">
        <v>4</v>
      </c>
      <c r="G123" s="81" t="s">
        <v>278</v>
      </c>
      <c r="H123" s="74">
        <v>42078</v>
      </c>
      <c r="I123" s="74">
        <v>42078</v>
      </c>
      <c r="J123" s="75">
        <f t="shared" si="2"/>
        <v>6060</v>
      </c>
      <c r="K123" s="82">
        <v>3030</v>
      </c>
      <c r="L123" s="77"/>
      <c r="M123" s="78" t="s">
        <v>424</v>
      </c>
      <c r="N123" s="1">
        <v>0</v>
      </c>
    </row>
    <row r="124" spans="1:14">
      <c r="A124" s="14">
        <v>119</v>
      </c>
      <c r="B124" s="69" t="s">
        <v>1374</v>
      </c>
      <c r="C124" s="79" t="s">
        <v>1375</v>
      </c>
      <c r="D124" s="71"/>
      <c r="E124" s="71"/>
      <c r="F124" s="80">
        <v>10</v>
      </c>
      <c r="G124" s="81" t="s">
        <v>278</v>
      </c>
      <c r="H124" s="74">
        <v>38089</v>
      </c>
      <c r="I124" s="74">
        <v>38089</v>
      </c>
      <c r="J124" s="75">
        <f t="shared" si="2"/>
        <v>14900</v>
      </c>
      <c r="K124" s="82">
        <v>7450</v>
      </c>
      <c r="L124" s="77"/>
      <c r="M124" s="78" t="s">
        <v>424</v>
      </c>
      <c r="N124" s="1">
        <v>50</v>
      </c>
    </row>
    <row r="125" spans="1:14">
      <c r="A125" s="14">
        <v>120</v>
      </c>
      <c r="B125" s="69" t="s">
        <v>1376</v>
      </c>
      <c r="C125" s="79" t="s">
        <v>1377</v>
      </c>
      <c r="D125" s="71"/>
      <c r="E125" s="71"/>
      <c r="F125" s="80">
        <v>7</v>
      </c>
      <c r="G125" s="81" t="s">
        <v>278</v>
      </c>
      <c r="H125" s="74">
        <v>40281</v>
      </c>
      <c r="I125" s="74">
        <v>40281</v>
      </c>
      <c r="J125" s="75">
        <f t="shared" si="2"/>
        <v>1015</v>
      </c>
      <c r="K125" s="82">
        <v>507.5</v>
      </c>
      <c r="L125" s="77"/>
      <c r="M125" s="78" t="s">
        <v>424</v>
      </c>
      <c r="N125" s="1">
        <v>0</v>
      </c>
    </row>
    <row r="126" spans="1:14">
      <c r="A126" s="14">
        <v>121</v>
      </c>
      <c r="B126" s="69" t="s">
        <v>1378</v>
      </c>
      <c r="C126" s="79" t="s">
        <v>1379</v>
      </c>
      <c r="D126" s="71"/>
      <c r="E126" s="71"/>
      <c r="F126" s="80">
        <v>240</v>
      </c>
      <c r="G126" s="81" t="s">
        <v>278</v>
      </c>
      <c r="H126" s="74">
        <v>38089</v>
      </c>
      <c r="I126" s="74">
        <v>38089</v>
      </c>
      <c r="J126" s="75">
        <f t="shared" si="2"/>
        <v>79200</v>
      </c>
      <c r="K126" s="82">
        <v>39600</v>
      </c>
      <c r="L126" s="77"/>
      <c r="M126" s="78" t="s">
        <v>424</v>
      </c>
      <c r="N126" s="1">
        <v>0</v>
      </c>
    </row>
    <row r="127" spans="1:14">
      <c r="A127" s="14">
        <v>122</v>
      </c>
      <c r="B127" s="69" t="s">
        <v>1380</v>
      </c>
      <c r="C127" s="79" t="s">
        <v>1381</v>
      </c>
      <c r="D127" s="71"/>
      <c r="E127" s="71"/>
      <c r="F127" s="80">
        <v>1</v>
      </c>
      <c r="G127" s="81" t="s">
        <v>278</v>
      </c>
      <c r="H127" s="74">
        <v>41904</v>
      </c>
      <c r="I127" s="74">
        <v>41904</v>
      </c>
      <c r="J127" s="75">
        <f t="shared" si="2"/>
        <v>1000</v>
      </c>
      <c r="K127" s="82">
        <v>500</v>
      </c>
      <c r="L127" s="77"/>
      <c r="M127" s="78" t="s">
        <v>424</v>
      </c>
      <c r="N127" s="1">
        <v>0</v>
      </c>
    </row>
    <row r="128" spans="1:14">
      <c r="A128" s="14">
        <v>123</v>
      </c>
      <c r="B128" s="69" t="s">
        <v>1382</v>
      </c>
      <c r="C128" s="79" t="s">
        <v>1383</v>
      </c>
      <c r="D128" s="71"/>
      <c r="E128" s="71"/>
      <c r="F128" s="80">
        <v>1</v>
      </c>
      <c r="G128" s="81" t="s">
        <v>278</v>
      </c>
      <c r="H128" s="74">
        <v>42078</v>
      </c>
      <c r="I128" s="74">
        <v>42078</v>
      </c>
      <c r="J128" s="75">
        <f t="shared" si="2"/>
        <v>1560</v>
      </c>
      <c r="K128" s="82">
        <v>780</v>
      </c>
      <c r="L128" s="77"/>
      <c r="M128" s="78" t="s">
        <v>424</v>
      </c>
      <c r="N128" s="1">
        <v>0</v>
      </c>
    </row>
    <row r="129" spans="1:14">
      <c r="A129" s="14">
        <v>124</v>
      </c>
      <c r="B129" s="69" t="s">
        <v>1384</v>
      </c>
      <c r="C129" s="79" t="s">
        <v>1385</v>
      </c>
      <c r="D129" s="71"/>
      <c r="E129" s="71"/>
      <c r="F129" s="80">
        <v>1</v>
      </c>
      <c r="G129" s="81" t="s">
        <v>278</v>
      </c>
      <c r="H129" s="74">
        <v>42078</v>
      </c>
      <c r="I129" s="74">
        <v>42078</v>
      </c>
      <c r="J129" s="75">
        <f t="shared" si="2"/>
        <v>1980</v>
      </c>
      <c r="K129" s="82">
        <v>990</v>
      </c>
      <c r="L129" s="77"/>
      <c r="M129" s="78" t="s">
        <v>424</v>
      </c>
      <c r="N129" s="1">
        <v>5</v>
      </c>
    </row>
    <row r="130" spans="1:14">
      <c r="A130" s="14">
        <v>125</v>
      </c>
      <c r="B130" s="69" t="s">
        <v>1386</v>
      </c>
      <c r="C130" s="79" t="s">
        <v>1387</v>
      </c>
      <c r="D130" s="71"/>
      <c r="E130" s="71"/>
      <c r="F130" s="80">
        <v>20</v>
      </c>
      <c r="G130" s="81" t="s">
        <v>278</v>
      </c>
      <c r="H130" s="74">
        <v>42078</v>
      </c>
      <c r="I130" s="74">
        <v>42078</v>
      </c>
      <c r="J130" s="75">
        <f t="shared" si="2"/>
        <v>14660</v>
      </c>
      <c r="K130" s="82">
        <v>7330</v>
      </c>
      <c r="L130" s="77"/>
      <c r="M130" s="78" t="s">
        <v>424</v>
      </c>
      <c r="N130" s="1">
        <v>0</v>
      </c>
    </row>
    <row r="131" spans="1:14">
      <c r="A131" s="14">
        <v>126</v>
      </c>
      <c r="B131" s="69" t="s">
        <v>1388</v>
      </c>
      <c r="C131" s="79" t="s">
        <v>1389</v>
      </c>
      <c r="D131" s="71"/>
      <c r="E131" s="71"/>
      <c r="F131" s="80">
        <v>9</v>
      </c>
      <c r="G131" s="81" t="s">
        <v>278</v>
      </c>
      <c r="H131" s="74">
        <v>42078</v>
      </c>
      <c r="I131" s="74">
        <v>42078</v>
      </c>
      <c r="J131" s="75">
        <f t="shared" si="2"/>
        <v>6150.06</v>
      </c>
      <c r="K131" s="82">
        <v>3075.03</v>
      </c>
      <c r="L131" s="77"/>
      <c r="M131" s="78" t="s">
        <v>424</v>
      </c>
      <c r="N131" s="1">
        <v>0</v>
      </c>
    </row>
    <row r="132" spans="1:14">
      <c r="A132" s="14">
        <v>127</v>
      </c>
      <c r="B132" s="69" t="s">
        <v>1390</v>
      </c>
      <c r="C132" s="79" t="s">
        <v>1391</v>
      </c>
      <c r="D132" s="71"/>
      <c r="E132" s="71"/>
      <c r="F132" s="80">
        <v>1</v>
      </c>
      <c r="G132" s="81" t="s">
        <v>278</v>
      </c>
      <c r="H132" s="74">
        <v>41743</v>
      </c>
      <c r="I132" s="74">
        <v>41743</v>
      </c>
      <c r="J132" s="75">
        <f t="shared" si="2"/>
        <v>527</v>
      </c>
      <c r="K132" s="82">
        <v>263.5</v>
      </c>
      <c r="L132" s="77"/>
      <c r="M132" s="78" t="s">
        <v>424</v>
      </c>
      <c r="N132" s="1">
        <v>0</v>
      </c>
    </row>
    <row r="133" spans="1:14">
      <c r="A133" s="14">
        <v>128</v>
      </c>
      <c r="B133" s="69" t="s">
        <v>1392</v>
      </c>
      <c r="C133" s="79" t="s">
        <v>1393</v>
      </c>
      <c r="D133" s="71"/>
      <c r="E133" s="71"/>
      <c r="F133" s="80">
        <v>2</v>
      </c>
      <c r="G133" s="81" t="s">
        <v>278</v>
      </c>
      <c r="H133" s="74">
        <v>42078</v>
      </c>
      <c r="I133" s="74">
        <v>42078</v>
      </c>
      <c r="J133" s="75">
        <f t="shared" si="2"/>
        <v>3960</v>
      </c>
      <c r="K133" s="82">
        <v>1980</v>
      </c>
      <c r="L133" s="77"/>
      <c r="M133" s="78" t="s">
        <v>424</v>
      </c>
      <c r="N133" s="1">
        <v>100</v>
      </c>
    </row>
    <row r="134" spans="1:14">
      <c r="A134" s="14">
        <v>129</v>
      </c>
      <c r="B134" s="69" t="s">
        <v>1394</v>
      </c>
      <c r="C134" s="79" t="s">
        <v>1395</v>
      </c>
      <c r="D134" s="71"/>
      <c r="E134" s="71"/>
      <c r="F134" s="80">
        <v>3</v>
      </c>
      <c r="G134" s="81" t="s">
        <v>278</v>
      </c>
      <c r="H134" s="74">
        <v>42078</v>
      </c>
      <c r="I134" s="74">
        <v>42078</v>
      </c>
      <c r="J134" s="75">
        <f t="shared" ref="J134:J197" si="3">K134*2</f>
        <v>4140</v>
      </c>
      <c r="K134" s="82">
        <v>2070</v>
      </c>
      <c r="L134" s="77"/>
      <c r="M134" s="78" t="s">
        <v>424</v>
      </c>
      <c r="N134" s="1">
        <v>15</v>
      </c>
    </row>
    <row r="135" spans="1:14">
      <c r="A135" s="14">
        <v>130</v>
      </c>
      <c r="B135" s="69" t="s">
        <v>1396</v>
      </c>
      <c r="C135" s="79" t="s">
        <v>1397</v>
      </c>
      <c r="D135" s="71"/>
      <c r="E135" s="71"/>
      <c r="F135" s="80">
        <v>1</v>
      </c>
      <c r="G135" s="81" t="s">
        <v>278</v>
      </c>
      <c r="H135" s="74">
        <v>41743</v>
      </c>
      <c r="I135" s="74">
        <v>41743</v>
      </c>
      <c r="J135" s="75">
        <f t="shared" si="3"/>
        <v>1524</v>
      </c>
      <c r="K135" s="82">
        <v>762</v>
      </c>
      <c r="L135" s="77"/>
      <c r="M135" s="78" t="s">
        <v>424</v>
      </c>
      <c r="N135" s="1">
        <v>20</v>
      </c>
    </row>
    <row r="136" spans="1:14">
      <c r="A136" s="14">
        <v>131</v>
      </c>
      <c r="B136" s="69" t="s">
        <v>1398</v>
      </c>
      <c r="C136" s="79" t="s">
        <v>1399</v>
      </c>
      <c r="D136" s="71"/>
      <c r="E136" s="71"/>
      <c r="F136" s="80">
        <v>2</v>
      </c>
      <c r="G136" s="81" t="s">
        <v>278</v>
      </c>
      <c r="H136" s="74">
        <v>42078</v>
      </c>
      <c r="I136" s="74">
        <v>42078</v>
      </c>
      <c r="J136" s="75">
        <f t="shared" si="3"/>
        <v>3920</v>
      </c>
      <c r="K136" s="82">
        <v>1960</v>
      </c>
      <c r="L136" s="77"/>
      <c r="M136" s="78" t="s">
        <v>424</v>
      </c>
      <c r="N136" s="1">
        <v>20</v>
      </c>
    </row>
    <row r="137" spans="1:14">
      <c r="A137" s="14">
        <v>132</v>
      </c>
      <c r="B137" s="69" t="s">
        <v>1400</v>
      </c>
      <c r="C137" s="79" t="s">
        <v>1401</v>
      </c>
      <c r="D137" s="71"/>
      <c r="E137" s="71"/>
      <c r="F137" s="80">
        <v>1</v>
      </c>
      <c r="G137" s="81" t="s">
        <v>278</v>
      </c>
      <c r="H137" s="74">
        <v>42078</v>
      </c>
      <c r="I137" s="74">
        <v>42078</v>
      </c>
      <c r="J137" s="75">
        <f t="shared" si="3"/>
        <v>1650</v>
      </c>
      <c r="K137" s="82">
        <v>825</v>
      </c>
      <c r="L137" s="77"/>
      <c r="M137" s="78" t="s">
        <v>424</v>
      </c>
      <c r="N137" s="1">
        <v>5</v>
      </c>
    </row>
    <row r="138" spans="1:14">
      <c r="A138" s="14">
        <v>133</v>
      </c>
      <c r="B138" s="69" t="s">
        <v>1402</v>
      </c>
      <c r="C138" s="79" t="s">
        <v>1403</v>
      </c>
      <c r="D138" s="71"/>
      <c r="E138" s="71"/>
      <c r="F138" s="80">
        <v>1</v>
      </c>
      <c r="G138" s="81" t="s">
        <v>278</v>
      </c>
      <c r="H138" s="74">
        <v>41663</v>
      </c>
      <c r="I138" s="74">
        <v>41663</v>
      </c>
      <c r="J138" s="75">
        <f t="shared" si="3"/>
        <v>1600</v>
      </c>
      <c r="K138" s="82">
        <v>800</v>
      </c>
      <c r="L138" s="77"/>
      <c r="M138" s="78" t="s">
        <v>424</v>
      </c>
      <c r="N138" s="1">
        <v>10</v>
      </c>
    </row>
    <row r="139" spans="1:14">
      <c r="A139" s="14">
        <v>134</v>
      </c>
      <c r="B139" s="69" t="s">
        <v>1404</v>
      </c>
      <c r="C139" s="79" t="s">
        <v>1405</v>
      </c>
      <c r="D139" s="71"/>
      <c r="E139" s="71"/>
      <c r="F139" s="80">
        <v>3</v>
      </c>
      <c r="G139" s="81" t="s">
        <v>278</v>
      </c>
      <c r="H139" s="74">
        <v>41904</v>
      </c>
      <c r="I139" s="74">
        <v>41904</v>
      </c>
      <c r="J139" s="75">
        <f t="shared" si="3"/>
        <v>1173</v>
      </c>
      <c r="K139" s="82">
        <v>586.5</v>
      </c>
      <c r="L139" s="77"/>
      <c r="M139" s="78" t="s">
        <v>424</v>
      </c>
      <c r="N139" s="1">
        <v>60</v>
      </c>
    </row>
    <row r="140" spans="1:14">
      <c r="A140" s="14">
        <v>135</v>
      </c>
      <c r="B140" s="69" t="s">
        <v>1406</v>
      </c>
      <c r="C140" s="79" t="s">
        <v>1407</v>
      </c>
      <c r="D140" s="71"/>
      <c r="E140" s="71"/>
      <c r="F140" s="80">
        <v>3</v>
      </c>
      <c r="G140" s="81" t="s">
        <v>278</v>
      </c>
      <c r="H140" s="74">
        <v>41904</v>
      </c>
      <c r="I140" s="74">
        <v>41904</v>
      </c>
      <c r="J140" s="75">
        <f t="shared" si="3"/>
        <v>1452</v>
      </c>
      <c r="K140" s="82">
        <v>726</v>
      </c>
      <c r="L140" s="77"/>
      <c r="M140" s="78" t="s">
        <v>424</v>
      </c>
      <c r="N140" s="1">
        <v>90</v>
      </c>
    </row>
    <row r="141" spans="1:14">
      <c r="A141" s="14">
        <v>136</v>
      </c>
      <c r="B141" s="69" t="s">
        <v>1408</v>
      </c>
      <c r="C141" s="79" t="s">
        <v>1409</v>
      </c>
      <c r="D141" s="71"/>
      <c r="E141" s="71"/>
      <c r="F141" s="80">
        <v>5</v>
      </c>
      <c r="G141" s="81" t="s">
        <v>278</v>
      </c>
      <c r="H141" s="74">
        <v>41904</v>
      </c>
      <c r="I141" s="74">
        <v>41904</v>
      </c>
      <c r="J141" s="75">
        <f t="shared" si="3"/>
        <v>2285</v>
      </c>
      <c r="K141" s="82">
        <v>1142.5</v>
      </c>
      <c r="L141" s="77"/>
      <c r="M141" s="78" t="s">
        <v>424</v>
      </c>
      <c r="N141" s="1">
        <v>100</v>
      </c>
    </row>
    <row r="142" spans="1:14">
      <c r="A142" s="14">
        <v>137</v>
      </c>
      <c r="B142" s="69" t="s">
        <v>1410</v>
      </c>
      <c r="C142" s="79" t="s">
        <v>1411</v>
      </c>
      <c r="D142" s="71"/>
      <c r="E142" s="71"/>
      <c r="F142" s="80">
        <v>17</v>
      </c>
      <c r="G142" s="81" t="s">
        <v>278</v>
      </c>
      <c r="H142" s="74">
        <v>41904</v>
      </c>
      <c r="I142" s="74">
        <v>41904</v>
      </c>
      <c r="J142" s="75">
        <f t="shared" si="3"/>
        <v>4114</v>
      </c>
      <c r="K142" s="82">
        <v>2057</v>
      </c>
      <c r="L142" s="77"/>
      <c r="M142" s="78" t="s">
        <v>424</v>
      </c>
      <c r="N142" s="1">
        <v>170</v>
      </c>
    </row>
    <row r="143" spans="1:14">
      <c r="A143" s="14">
        <v>138</v>
      </c>
      <c r="B143" s="69" t="s">
        <v>1412</v>
      </c>
      <c r="C143" s="79" t="s">
        <v>1413</v>
      </c>
      <c r="D143" s="71"/>
      <c r="E143" s="71"/>
      <c r="F143" s="80">
        <v>17</v>
      </c>
      <c r="G143" s="81" t="s">
        <v>278</v>
      </c>
      <c r="H143" s="74">
        <v>41904</v>
      </c>
      <c r="I143" s="74">
        <v>41904</v>
      </c>
      <c r="J143" s="75">
        <f t="shared" si="3"/>
        <v>2125</v>
      </c>
      <c r="K143" s="82">
        <v>1062.5</v>
      </c>
      <c r="L143" s="77"/>
      <c r="M143" s="78" t="s">
        <v>424</v>
      </c>
      <c r="N143" s="1">
        <v>85</v>
      </c>
    </row>
    <row r="144" spans="1:14">
      <c r="A144" s="14">
        <v>139</v>
      </c>
      <c r="B144" s="69" t="s">
        <v>1414</v>
      </c>
      <c r="C144" s="79" t="s">
        <v>1415</v>
      </c>
      <c r="D144" s="71"/>
      <c r="E144" s="71"/>
      <c r="F144" s="80">
        <v>3</v>
      </c>
      <c r="G144" s="81" t="s">
        <v>278</v>
      </c>
      <c r="H144" s="74">
        <v>41904</v>
      </c>
      <c r="I144" s="74">
        <v>41904</v>
      </c>
      <c r="J144" s="75">
        <f t="shared" si="3"/>
        <v>2706</v>
      </c>
      <c r="K144" s="82">
        <v>1353</v>
      </c>
      <c r="L144" s="77"/>
      <c r="M144" s="78" t="s">
        <v>424</v>
      </c>
      <c r="N144" s="1">
        <v>15</v>
      </c>
    </row>
    <row r="145" spans="1:14">
      <c r="A145" s="14">
        <v>140</v>
      </c>
      <c r="B145" s="69" t="s">
        <v>1416</v>
      </c>
      <c r="C145" s="79" t="s">
        <v>1417</v>
      </c>
      <c r="D145" s="71"/>
      <c r="E145" s="71"/>
      <c r="F145" s="80">
        <v>1</v>
      </c>
      <c r="G145" s="81" t="s">
        <v>278</v>
      </c>
      <c r="H145" s="74">
        <v>41904</v>
      </c>
      <c r="I145" s="74">
        <v>41904</v>
      </c>
      <c r="J145" s="75">
        <f t="shared" si="3"/>
        <v>990</v>
      </c>
      <c r="K145" s="82">
        <v>495</v>
      </c>
      <c r="L145" s="77"/>
      <c r="M145" s="78" t="s">
        <v>424</v>
      </c>
      <c r="N145" s="1">
        <v>0</v>
      </c>
    </row>
    <row r="146" spans="1:14">
      <c r="A146" s="14">
        <v>141</v>
      </c>
      <c r="B146" s="69" t="s">
        <v>1418</v>
      </c>
      <c r="C146" s="79" t="s">
        <v>1419</v>
      </c>
      <c r="D146" s="71"/>
      <c r="E146" s="71"/>
      <c r="F146" s="80">
        <v>2</v>
      </c>
      <c r="G146" s="81" t="s">
        <v>278</v>
      </c>
      <c r="H146" s="74">
        <v>41904</v>
      </c>
      <c r="I146" s="74">
        <v>41904</v>
      </c>
      <c r="J146" s="75">
        <f t="shared" si="3"/>
        <v>396</v>
      </c>
      <c r="K146" s="82">
        <v>198</v>
      </c>
      <c r="L146" s="77"/>
      <c r="M146" s="78" t="s">
        <v>424</v>
      </c>
      <c r="N146" s="1">
        <v>10</v>
      </c>
    </row>
    <row r="147" spans="1:14">
      <c r="A147" s="14">
        <v>142</v>
      </c>
      <c r="B147" s="69" t="s">
        <v>1420</v>
      </c>
      <c r="C147" s="79" t="s">
        <v>1421</v>
      </c>
      <c r="D147" s="71"/>
      <c r="E147" s="71"/>
      <c r="F147" s="80">
        <v>5</v>
      </c>
      <c r="G147" s="81" t="s">
        <v>278</v>
      </c>
      <c r="H147" s="74">
        <v>41904</v>
      </c>
      <c r="I147" s="74">
        <v>41904</v>
      </c>
      <c r="J147" s="75">
        <f t="shared" si="3"/>
        <v>2530</v>
      </c>
      <c r="K147" s="82">
        <v>1265</v>
      </c>
      <c r="L147" s="77"/>
      <c r="M147" s="78" t="s">
        <v>424</v>
      </c>
      <c r="N147" s="1">
        <v>150</v>
      </c>
    </row>
    <row r="148" spans="1:14">
      <c r="A148" s="14">
        <v>143</v>
      </c>
      <c r="B148" s="69" t="s">
        <v>1422</v>
      </c>
      <c r="C148" s="79" t="s">
        <v>1423</v>
      </c>
      <c r="D148" s="71"/>
      <c r="E148" s="71"/>
      <c r="F148" s="80">
        <v>8</v>
      </c>
      <c r="G148" s="81" t="s">
        <v>278</v>
      </c>
      <c r="H148" s="74">
        <v>41904</v>
      </c>
      <c r="I148" s="74">
        <v>41904</v>
      </c>
      <c r="J148" s="75">
        <f t="shared" si="3"/>
        <v>5670.6</v>
      </c>
      <c r="K148" s="82">
        <v>2835.3</v>
      </c>
      <c r="L148" s="77"/>
      <c r="M148" s="78" t="s">
        <v>424</v>
      </c>
      <c r="N148" s="1">
        <v>160</v>
      </c>
    </row>
    <row r="149" spans="1:14">
      <c r="A149" s="14">
        <v>144</v>
      </c>
      <c r="B149" s="69" t="s">
        <v>1424</v>
      </c>
      <c r="C149" s="79" t="s">
        <v>1425</v>
      </c>
      <c r="D149" s="71"/>
      <c r="E149" s="71"/>
      <c r="F149" s="80">
        <v>1</v>
      </c>
      <c r="G149" s="81" t="s">
        <v>278</v>
      </c>
      <c r="H149" s="74">
        <v>42078</v>
      </c>
      <c r="I149" s="74">
        <v>42078</v>
      </c>
      <c r="J149" s="75">
        <f t="shared" si="3"/>
        <v>900</v>
      </c>
      <c r="K149" s="82">
        <v>450</v>
      </c>
      <c r="L149" s="77"/>
      <c r="M149" s="78" t="s">
        <v>424</v>
      </c>
      <c r="N149" s="1">
        <v>20</v>
      </c>
    </row>
    <row r="150" spans="1:14">
      <c r="A150" s="14">
        <v>145</v>
      </c>
      <c r="B150" s="69" t="s">
        <v>1426</v>
      </c>
      <c r="C150" s="79" t="s">
        <v>1427</v>
      </c>
      <c r="D150" s="71"/>
      <c r="E150" s="71"/>
      <c r="F150" s="80">
        <v>1</v>
      </c>
      <c r="G150" s="81" t="s">
        <v>278</v>
      </c>
      <c r="H150" s="74">
        <v>42078</v>
      </c>
      <c r="I150" s="74">
        <v>42078</v>
      </c>
      <c r="J150" s="75">
        <f t="shared" si="3"/>
        <v>1360</v>
      </c>
      <c r="K150" s="82">
        <v>680</v>
      </c>
      <c r="L150" s="77"/>
      <c r="M150" s="78" t="s">
        <v>424</v>
      </c>
      <c r="N150" s="1">
        <v>20</v>
      </c>
    </row>
    <row r="151" spans="1:14">
      <c r="A151" s="14">
        <v>146</v>
      </c>
      <c r="B151" s="69" t="s">
        <v>1428</v>
      </c>
      <c r="C151" s="79" t="s">
        <v>1429</v>
      </c>
      <c r="D151" s="71"/>
      <c r="E151" s="71"/>
      <c r="F151" s="80">
        <v>2</v>
      </c>
      <c r="G151" s="81" t="s">
        <v>278</v>
      </c>
      <c r="H151" s="74">
        <v>42078</v>
      </c>
      <c r="I151" s="74">
        <v>42078</v>
      </c>
      <c r="J151" s="75">
        <f t="shared" si="3"/>
        <v>3540</v>
      </c>
      <c r="K151" s="82">
        <v>1770</v>
      </c>
      <c r="L151" s="77"/>
      <c r="M151" s="78" t="s">
        <v>424</v>
      </c>
      <c r="N151" s="1">
        <v>20</v>
      </c>
    </row>
    <row r="152" spans="1:14">
      <c r="A152" s="14">
        <v>147</v>
      </c>
      <c r="B152" s="69" t="s">
        <v>1430</v>
      </c>
      <c r="C152" s="79" t="s">
        <v>1431</v>
      </c>
      <c r="D152" s="71"/>
      <c r="E152" s="71"/>
      <c r="F152" s="80">
        <v>2</v>
      </c>
      <c r="G152" s="81" t="s">
        <v>278</v>
      </c>
      <c r="H152" s="74">
        <v>42078</v>
      </c>
      <c r="I152" s="74">
        <v>42078</v>
      </c>
      <c r="J152" s="75">
        <f t="shared" si="3"/>
        <v>3720</v>
      </c>
      <c r="K152" s="82">
        <v>1860</v>
      </c>
      <c r="L152" s="77"/>
      <c r="M152" s="78" t="s">
        <v>424</v>
      </c>
      <c r="N152" s="1">
        <v>0</v>
      </c>
    </row>
    <row r="153" spans="1:14">
      <c r="A153" s="14">
        <v>148</v>
      </c>
      <c r="B153" s="69" t="s">
        <v>1432</v>
      </c>
      <c r="C153" s="79" t="s">
        <v>1433</v>
      </c>
      <c r="D153" s="71"/>
      <c r="E153" s="71"/>
      <c r="F153" s="80">
        <v>1</v>
      </c>
      <c r="G153" s="81" t="s">
        <v>278</v>
      </c>
      <c r="H153" s="74">
        <v>42078</v>
      </c>
      <c r="I153" s="74">
        <v>42078</v>
      </c>
      <c r="J153" s="75">
        <f t="shared" si="3"/>
        <v>1980</v>
      </c>
      <c r="K153" s="82">
        <v>990</v>
      </c>
      <c r="L153" s="77"/>
      <c r="M153" s="78" t="s">
        <v>424</v>
      </c>
      <c r="N153" s="1">
        <v>0</v>
      </c>
    </row>
    <row r="154" spans="1:14">
      <c r="A154" s="14">
        <v>149</v>
      </c>
      <c r="B154" s="69" t="s">
        <v>1434</v>
      </c>
      <c r="C154" s="79" t="s">
        <v>1435</v>
      </c>
      <c r="D154" s="71"/>
      <c r="E154" s="71"/>
      <c r="F154" s="80">
        <v>1</v>
      </c>
      <c r="G154" s="81" t="s">
        <v>278</v>
      </c>
      <c r="H154" s="74">
        <v>42078</v>
      </c>
      <c r="I154" s="74">
        <v>42078</v>
      </c>
      <c r="J154" s="75">
        <f t="shared" si="3"/>
        <v>1900</v>
      </c>
      <c r="K154" s="82">
        <v>950</v>
      </c>
      <c r="L154" s="77"/>
      <c r="M154" s="78" t="s">
        <v>424</v>
      </c>
      <c r="N154" s="1">
        <v>10</v>
      </c>
    </row>
    <row r="155" spans="1:14">
      <c r="A155" s="14">
        <v>150</v>
      </c>
      <c r="B155" s="69" t="s">
        <v>1436</v>
      </c>
      <c r="C155" s="79" t="s">
        <v>1437</v>
      </c>
      <c r="D155" s="71"/>
      <c r="E155" s="71"/>
      <c r="F155" s="80">
        <v>1</v>
      </c>
      <c r="G155" s="81" t="s">
        <v>278</v>
      </c>
      <c r="H155" s="74">
        <v>42078</v>
      </c>
      <c r="I155" s="74">
        <v>42078</v>
      </c>
      <c r="J155" s="75">
        <f t="shared" si="3"/>
        <v>1960</v>
      </c>
      <c r="K155" s="82">
        <v>980</v>
      </c>
      <c r="L155" s="77"/>
      <c r="M155" s="78" t="s">
        <v>424</v>
      </c>
      <c r="N155" s="1">
        <v>10</v>
      </c>
    </row>
    <row r="156" spans="1:14">
      <c r="A156" s="14">
        <v>151</v>
      </c>
      <c r="B156" s="69" t="s">
        <v>1438</v>
      </c>
      <c r="C156" s="79" t="s">
        <v>1439</v>
      </c>
      <c r="D156" s="71"/>
      <c r="E156" s="71"/>
      <c r="F156" s="80">
        <v>2</v>
      </c>
      <c r="G156" s="81" t="s">
        <v>278</v>
      </c>
      <c r="H156" s="74">
        <v>43023</v>
      </c>
      <c r="I156" s="74">
        <v>43023</v>
      </c>
      <c r="J156" s="75">
        <f t="shared" si="3"/>
        <v>1960</v>
      </c>
      <c r="K156" s="82">
        <v>980</v>
      </c>
      <c r="L156" s="77"/>
      <c r="M156" s="78" t="s">
        <v>424</v>
      </c>
      <c r="N156" s="1">
        <v>20</v>
      </c>
    </row>
    <row r="157" spans="1:14">
      <c r="A157" s="14">
        <v>152</v>
      </c>
      <c r="B157" s="69" t="s">
        <v>1440</v>
      </c>
      <c r="C157" s="79" t="s">
        <v>1441</v>
      </c>
      <c r="D157" s="71"/>
      <c r="E157" s="71"/>
      <c r="F157" s="80">
        <v>1</v>
      </c>
      <c r="G157" s="81" t="s">
        <v>278</v>
      </c>
      <c r="H157" s="74">
        <v>43396</v>
      </c>
      <c r="I157" s="74">
        <v>43396</v>
      </c>
      <c r="J157" s="75">
        <f t="shared" si="3"/>
        <v>1153.84</v>
      </c>
      <c r="K157" s="82">
        <v>576.92</v>
      </c>
      <c r="L157" s="77"/>
      <c r="M157" s="78" t="s">
        <v>424</v>
      </c>
      <c r="N157" s="1">
        <v>10</v>
      </c>
    </row>
    <row r="158" spans="1:14">
      <c r="A158" s="14">
        <v>153</v>
      </c>
      <c r="B158" s="69" t="s">
        <v>1442</v>
      </c>
      <c r="C158" s="79" t="s">
        <v>1443</v>
      </c>
      <c r="D158" s="71"/>
      <c r="E158" s="71"/>
      <c r="F158" s="83">
        <v>1</v>
      </c>
      <c r="G158" s="84" t="s">
        <v>278</v>
      </c>
      <c r="H158" s="74">
        <v>41904</v>
      </c>
      <c r="I158" s="74">
        <v>41904</v>
      </c>
      <c r="J158" s="75">
        <f t="shared" si="3"/>
        <v>779</v>
      </c>
      <c r="K158" s="82">
        <v>389.5</v>
      </c>
      <c r="L158" s="77"/>
      <c r="M158" s="78" t="s">
        <v>424</v>
      </c>
      <c r="N158" s="1">
        <v>0</v>
      </c>
    </row>
    <row r="159" spans="1:14">
      <c r="A159" s="14">
        <v>154</v>
      </c>
      <c r="B159" s="69" t="s">
        <v>1444</v>
      </c>
      <c r="C159" s="85" t="s">
        <v>1445</v>
      </c>
      <c r="D159" s="71"/>
      <c r="E159" s="71"/>
      <c r="F159" s="86">
        <v>6</v>
      </c>
      <c r="G159" s="87" t="s">
        <v>278</v>
      </c>
      <c r="H159" s="74">
        <v>41904</v>
      </c>
      <c r="I159" s="74">
        <v>41904</v>
      </c>
      <c r="J159" s="75">
        <f t="shared" si="3"/>
        <v>876</v>
      </c>
      <c r="K159" s="88">
        <v>438</v>
      </c>
      <c r="L159" s="77"/>
      <c r="M159" s="78" t="s">
        <v>424</v>
      </c>
      <c r="N159" s="1">
        <v>30</v>
      </c>
    </row>
    <row r="160" spans="1:14">
      <c r="A160" s="14">
        <v>155</v>
      </c>
      <c r="B160" s="89">
        <v>1029</v>
      </c>
      <c r="C160" s="90" t="s">
        <v>1446</v>
      </c>
      <c r="D160" s="91"/>
      <c r="E160" s="92"/>
      <c r="F160" s="93">
        <v>2</v>
      </c>
      <c r="G160" s="93" t="s">
        <v>215</v>
      </c>
      <c r="H160" s="94">
        <v>44742</v>
      </c>
      <c r="I160" s="94">
        <v>44742</v>
      </c>
      <c r="J160" s="95">
        <f t="shared" si="3"/>
        <v>560</v>
      </c>
      <c r="K160" s="96">
        <v>280</v>
      </c>
      <c r="L160" s="97"/>
      <c r="M160" s="98" t="s">
        <v>1447</v>
      </c>
      <c r="N160" s="1">
        <v>20</v>
      </c>
    </row>
    <row r="161" spans="1:14">
      <c r="A161" s="14">
        <v>156</v>
      </c>
      <c r="B161" s="99">
        <v>1168</v>
      </c>
      <c r="C161" s="100" t="s">
        <v>1448</v>
      </c>
      <c r="D161" s="101"/>
      <c r="E161" s="101"/>
      <c r="F161" s="102">
        <v>5</v>
      </c>
      <c r="G161" s="93" t="s">
        <v>215</v>
      </c>
      <c r="H161" s="94">
        <v>45071</v>
      </c>
      <c r="I161" s="94">
        <v>45071</v>
      </c>
      <c r="J161" s="95">
        <f t="shared" si="3"/>
        <v>475</v>
      </c>
      <c r="K161" s="96">
        <v>237.5</v>
      </c>
      <c r="L161" s="103"/>
      <c r="M161" s="98" t="s">
        <v>1447</v>
      </c>
      <c r="N161" s="1">
        <v>50</v>
      </c>
    </row>
    <row r="162" spans="1:14">
      <c r="A162" s="14">
        <v>157</v>
      </c>
      <c r="B162" s="99">
        <v>1082</v>
      </c>
      <c r="C162" s="100" t="s">
        <v>1449</v>
      </c>
      <c r="D162" s="101"/>
      <c r="E162" s="101"/>
      <c r="F162" s="93">
        <v>4</v>
      </c>
      <c r="G162" s="93" t="s">
        <v>215</v>
      </c>
      <c r="H162" s="94">
        <v>44742</v>
      </c>
      <c r="I162" s="94">
        <v>44742</v>
      </c>
      <c r="J162" s="95">
        <f t="shared" si="3"/>
        <v>432</v>
      </c>
      <c r="K162" s="96">
        <v>216</v>
      </c>
      <c r="L162" s="103"/>
      <c r="M162" s="98" t="s">
        <v>1447</v>
      </c>
      <c r="N162" s="1">
        <v>40</v>
      </c>
    </row>
    <row r="163" spans="1:14">
      <c r="A163" s="14">
        <v>158</v>
      </c>
      <c r="B163" s="99">
        <v>301</v>
      </c>
      <c r="C163" s="100" t="s">
        <v>1450</v>
      </c>
      <c r="D163" s="104"/>
      <c r="E163" s="104"/>
      <c r="F163" s="102">
        <v>2</v>
      </c>
      <c r="G163" s="93" t="s">
        <v>215</v>
      </c>
      <c r="H163" s="94">
        <v>42911</v>
      </c>
      <c r="I163" s="94">
        <v>42911</v>
      </c>
      <c r="J163" s="95">
        <f t="shared" si="3"/>
        <v>1200</v>
      </c>
      <c r="K163" s="96">
        <v>600</v>
      </c>
      <c r="L163" s="105"/>
      <c r="M163" s="98" t="s">
        <v>1447</v>
      </c>
      <c r="N163" s="1">
        <v>0</v>
      </c>
    </row>
    <row r="164" spans="1:14">
      <c r="A164" s="14">
        <v>159</v>
      </c>
      <c r="B164" s="99">
        <v>304</v>
      </c>
      <c r="C164" s="100" t="s">
        <v>1451</v>
      </c>
      <c r="D164" s="106"/>
      <c r="E164" s="106"/>
      <c r="F164" s="93">
        <v>1</v>
      </c>
      <c r="G164" s="93" t="s">
        <v>215</v>
      </c>
      <c r="H164" s="94">
        <v>42911</v>
      </c>
      <c r="I164" s="94">
        <v>42911</v>
      </c>
      <c r="J164" s="95">
        <f t="shared" si="3"/>
        <v>650</v>
      </c>
      <c r="K164" s="96">
        <v>325</v>
      </c>
      <c r="L164" s="105"/>
      <c r="M164" s="98" t="s">
        <v>1447</v>
      </c>
      <c r="N164" s="1">
        <v>0</v>
      </c>
    </row>
    <row r="165" spans="1:14">
      <c r="A165" s="14">
        <v>160</v>
      </c>
      <c r="B165" s="99">
        <v>302</v>
      </c>
      <c r="C165" s="100" t="s">
        <v>1452</v>
      </c>
      <c r="D165" s="106"/>
      <c r="E165" s="106"/>
      <c r="F165" s="102">
        <v>3</v>
      </c>
      <c r="G165" s="93" t="s">
        <v>215</v>
      </c>
      <c r="H165" s="94">
        <v>42911</v>
      </c>
      <c r="I165" s="94">
        <v>42911</v>
      </c>
      <c r="J165" s="95">
        <f t="shared" si="3"/>
        <v>1440</v>
      </c>
      <c r="K165" s="96">
        <v>720</v>
      </c>
      <c r="L165" s="105"/>
      <c r="M165" s="98" t="s">
        <v>1447</v>
      </c>
      <c r="N165" s="1">
        <v>0</v>
      </c>
    </row>
    <row r="166" spans="1:14">
      <c r="A166" s="14">
        <v>161</v>
      </c>
      <c r="B166" s="99">
        <v>203</v>
      </c>
      <c r="C166" s="100" t="s">
        <v>1453</v>
      </c>
      <c r="D166" s="106"/>
      <c r="E166" s="106"/>
      <c r="F166" s="93">
        <v>1</v>
      </c>
      <c r="G166" s="93" t="s">
        <v>1454</v>
      </c>
      <c r="H166" s="94">
        <v>42911</v>
      </c>
      <c r="I166" s="94">
        <v>42911</v>
      </c>
      <c r="J166" s="95">
        <f t="shared" si="3"/>
        <v>180</v>
      </c>
      <c r="K166" s="96">
        <v>90</v>
      </c>
      <c r="L166" s="105"/>
      <c r="M166" s="98" t="s">
        <v>1447</v>
      </c>
      <c r="N166" s="1">
        <v>0</v>
      </c>
    </row>
    <row r="167" spans="1:14">
      <c r="A167" s="14">
        <v>162</v>
      </c>
      <c r="B167" s="99">
        <v>307</v>
      </c>
      <c r="C167" s="100" t="s">
        <v>1455</v>
      </c>
      <c r="D167" s="106"/>
      <c r="E167" s="107"/>
      <c r="F167" s="102">
        <v>7</v>
      </c>
      <c r="G167" s="93" t="s">
        <v>215</v>
      </c>
      <c r="H167" s="94">
        <v>42911</v>
      </c>
      <c r="I167" s="94">
        <v>42911</v>
      </c>
      <c r="J167" s="95">
        <f t="shared" si="3"/>
        <v>1106</v>
      </c>
      <c r="K167" s="96">
        <v>553</v>
      </c>
      <c r="L167" s="105"/>
      <c r="M167" s="91" t="s">
        <v>864</v>
      </c>
      <c r="N167" s="1">
        <v>0</v>
      </c>
    </row>
    <row r="168" spans="1:14">
      <c r="A168" s="14">
        <v>163</v>
      </c>
      <c r="B168" s="99">
        <v>308</v>
      </c>
      <c r="C168" s="100" t="s">
        <v>1456</v>
      </c>
      <c r="D168" s="106"/>
      <c r="E168" s="106"/>
      <c r="F168" s="93">
        <v>8</v>
      </c>
      <c r="G168" s="93" t="s">
        <v>1454</v>
      </c>
      <c r="H168" s="94">
        <v>42911</v>
      </c>
      <c r="I168" s="94">
        <v>42911</v>
      </c>
      <c r="J168" s="95">
        <f t="shared" si="3"/>
        <v>1388.16</v>
      </c>
      <c r="K168" s="96">
        <v>694.08</v>
      </c>
      <c r="L168" s="105"/>
      <c r="M168" s="91" t="s">
        <v>864</v>
      </c>
      <c r="N168" s="1">
        <v>0</v>
      </c>
    </row>
    <row r="169" spans="1:14">
      <c r="A169" s="14">
        <v>164</v>
      </c>
      <c r="B169" s="99">
        <v>1134</v>
      </c>
      <c r="C169" s="100" t="s">
        <v>1457</v>
      </c>
      <c r="D169" s="106"/>
      <c r="E169" s="106"/>
      <c r="F169" s="102">
        <v>1</v>
      </c>
      <c r="G169" s="93" t="s">
        <v>215</v>
      </c>
      <c r="H169" s="94">
        <v>45041</v>
      </c>
      <c r="I169" s="94">
        <v>45041</v>
      </c>
      <c r="J169" s="95">
        <f t="shared" si="3"/>
        <v>158</v>
      </c>
      <c r="K169" s="96">
        <v>79</v>
      </c>
      <c r="L169" s="105"/>
      <c r="M169" s="91" t="s">
        <v>864</v>
      </c>
      <c r="N169" s="1">
        <v>10</v>
      </c>
    </row>
    <row r="170" spans="1:14">
      <c r="A170" s="14">
        <v>165</v>
      </c>
      <c r="B170" s="99">
        <v>216</v>
      </c>
      <c r="C170" s="100" t="s">
        <v>1458</v>
      </c>
      <c r="D170" s="106"/>
      <c r="E170" s="106"/>
      <c r="F170" s="93">
        <v>1</v>
      </c>
      <c r="G170" s="93" t="s">
        <v>220</v>
      </c>
      <c r="H170" s="94">
        <v>42576</v>
      </c>
      <c r="I170" s="94">
        <v>42576</v>
      </c>
      <c r="J170" s="95">
        <f t="shared" si="3"/>
        <v>1750</v>
      </c>
      <c r="K170" s="96">
        <v>875</v>
      </c>
      <c r="L170" s="105"/>
      <c r="M170" s="91" t="s">
        <v>864</v>
      </c>
      <c r="N170" s="1">
        <v>30</v>
      </c>
    </row>
    <row r="171" spans="1:14">
      <c r="A171" s="14">
        <v>166</v>
      </c>
      <c r="B171" s="99">
        <v>207</v>
      </c>
      <c r="C171" s="100" t="s">
        <v>1459</v>
      </c>
      <c r="D171" s="106"/>
      <c r="E171" s="106"/>
      <c r="F171" s="102">
        <v>3</v>
      </c>
      <c r="G171" s="93" t="s">
        <v>220</v>
      </c>
      <c r="H171" s="94">
        <v>43490</v>
      </c>
      <c r="I171" s="94">
        <v>43490</v>
      </c>
      <c r="J171" s="95">
        <f t="shared" si="3"/>
        <v>3630</v>
      </c>
      <c r="K171" s="96">
        <v>1815</v>
      </c>
      <c r="L171" s="105"/>
      <c r="M171" s="91" t="s">
        <v>864</v>
      </c>
      <c r="N171" s="1">
        <v>90</v>
      </c>
    </row>
    <row r="172" spans="1:14">
      <c r="A172" s="14">
        <v>167</v>
      </c>
      <c r="B172" s="99">
        <v>1069</v>
      </c>
      <c r="C172" s="100" t="s">
        <v>1460</v>
      </c>
      <c r="D172" s="106"/>
      <c r="E172" s="106"/>
      <c r="F172" s="93">
        <v>1</v>
      </c>
      <c r="G172" s="93" t="s">
        <v>215</v>
      </c>
      <c r="H172" s="94">
        <v>45316</v>
      </c>
      <c r="I172" s="94">
        <v>45316</v>
      </c>
      <c r="J172" s="95">
        <f t="shared" si="3"/>
        <v>220</v>
      </c>
      <c r="K172" s="96">
        <v>110</v>
      </c>
      <c r="L172" s="105"/>
      <c r="M172" s="91" t="s">
        <v>864</v>
      </c>
      <c r="N172" s="1">
        <v>10</v>
      </c>
    </row>
    <row r="173" spans="1:14">
      <c r="A173" s="14">
        <v>168</v>
      </c>
      <c r="B173" s="99">
        <v>943</v>
      </c>
      <c r="C173" s="100" t="s">
        <v>1461</v>
      </c>
      <c r="D173" s="106"/>
      <c r="E173" s="106"/>
      <c r="F173" s="102">
        <v>1</v>
      </c>
      <c r="G173" s="93" t="s">
        <v>215</v>
      </c>
      <c r="H173" s="94">
        <v>44737</v>
      </c>
      <c r="I173" s="94">
        <v>44737</v>
      </c>
      <c r="J173" s="95">
        <f t="shared" si="3"/>
        <v>529.64</v>
      </c>
      <c r="K173" s="96">
        <v>264.82</v>
      </c>
      <c r="L173" s="105"/>
      <c r="M173" s="98" t="s">
        <v>1462</v>
      </c>
      <c r="N173" s="1">
        <v>0</v>
      </c>
    </row>
    <row r="174" spans="1:14">
      <c r="A174" s="14">
        <v>169</v>
      </c>
      <c r="B174" s="99">
        <v>996</v>
      </c>
      <c r="C174" s="100" t="s">
        <v>1463</v>
      </c>
      <c r="D174" s="106"/>
      <c r="E174" s="106"/>
      <c r="F174" s="93">
        <v>1</v>
      </c>
      <c r="G174" s="93" t="s">
        <v>215</v>
      </c>
      <c r="H174" s="94">
        <v>45041</v>
      </c>
      <c r="I174" s="94">
        <v>45041</v>
      </c>
      <c r="J174" s="95">
        <f t="shared" si="3"/>
        <v>405.86</v>
      </c>
      <c r="K174" s="96">
        <v>202.93</v>
      </c>
      <c r="L174" s="105"/>
      <c r="M174" s="98" t="s">
        <v>1462</v>
      </c>
      <c r="N174" s="1">
        <v>0</v>
      </c>
    </row>
    <row r="175" spans="1:14">
      <c r="A175" s="14">
        <v>170</v>
      </c>
      <c r="B175" s="99">
        <v>395</v>
      </c>
      <c r="C175" s="100" t="s">
        <v>1464</v>
      </c>
      <c r="D175" s="106"/>
      <c r="E175" s="106"/>
      <c r="F175" s="102">
        <v>2</v>
      </c>
      <c r="G175" s="93" t="s">
        <v>215</v>
      </c>
      <c r="H175" s="94">
        <v>43580</v>
      </c>
      <c r="I175" s="94">
        <v>43580</v>
      </c>
      <c r="J175" s="95">
        <f t="shared" si="3"/>
        <v>320.36</v>
      </c>
      <c r="K175" s="96">
        <v>160.18</v>
      </c>
      <c r="L175" s="105"/>
      <c r="M175" s="98" t="s">
        <v>1462</v>
      </c>
      <c r="N175" s="1">
        <v>0</v>
      </c>
    </row>
    <row r="176" spans="1:14">
      <c r="A176" s="14">
        <v>171</v>
      </c>
      <c r="B176" s="99">
        <v>1105</v>
      </c>
      <c r="C176" s="100" t="s">
        <v>1465</v>
      </c>
      <c r="D176" s="106"/>
      <c r="E176" s="106"/>
      <c r="F176" s="93">
        <v>3</v>
      </c>
      <c r="G176" s="93" t="s">
        <v>215</v>
      </c>
      <c r="H176" s="94">
        <v>44890</v>
      </c>
      <c r="I176" s="94">
        <v>44890</v>
      </c>
      <c r="J176" s="95">
        <f t="shared" si="3"/>
        <v>783.18</v>
      </c>
      <c r="K176" s="96">
        <v>391.59</v>
      </c>
      <c r="L176" s="105"/>
      <c r="M176" s="98" t="s">
        <v>1462</v>
      </c>
      <c r="N176" s="1">
        <v>30</v>
      </c>
    </row>
    <row r="177" spans="1:14">
      <c r="A177" s="14">
        <v>172</v>
      </c>
      <c r="B177" s="99">
        <v>1164</v>
      </c>
      <c r="C177" s="100" t="s">
        <v>1466</v>
      </c>
      <c r="D177" s="106"/>
      <c r="E177" s="106"/>
      <c r="F177" s="102">
        <v>1</v>
      </c>
      <c r="G177" s="93" t="s">
        <v>1454</v>
      </c>
      <c r="H177" s="94">
        <v>45071</v>
      </c>
      <c r="I177" s="94">
        <v>45071</v>
      </c>
      <c r="J177" s="95">
        <f t="shared" si="3"/>
        <v>150</v>
      </c>
      <c r="K177" s="96">
        <v>75</v>
      </c>
      <c r="L177" s="105"/>
      <c r="M177" s="98" t="s">
        <v>1462</v>
      </c>
      <c r="N177" s="1">
        <v>5</v>
      </c>
    </row>
    <row r="178" spans="1:14">
      <c r="A178" s="14">
        <v>173</v>
      </c>
      <c r="B178" s="99">
        <v>1075</v>
      </c>
      <c r="C178" s="100" t="s">
        <v>1467</v>
      </c>
      <c r="D178" s="106"/>
      <c r="E178" s="106"/>
      <c r="F178" s="93">
        <v>5</v>
      </c>
      <c r="G178" s="93" t="s">
        <v>215</v>
      </c>
      <c r="H178" s="94">
        <v>44920</v>
      </c>
      <c r="I178" s="94">
        <v>44920</v>
      </c>
      <c r="J178" s="95">
        <f t="shared" si="3"/>
        <v>1600</v>
      </c>
      <c r="K178" s="96">
        <v>800</v>
      </c>
      <c r="L178" s="105"/>
      <c r="M178" s="98" t="s">
        <v>1462</v>
      </c>
      <c r="N178" s="1">
        <v>50</v>
      </c>
    </row>
    <row r="179" spans="1:14">
      <c r="A179" s="14">
        <v>174</v>
      </c>
      <c r="B179" s="99">
        <v>1076</v>
      </c>
      <c r="C179" s="100" t="s">
        <v>1468</v>
      </c>
      <c r="D179" s="106"/>
      <c r="E179" s="106"/>
      <c r="F179" s="102">
        <v>1</v>
      </c>
      <c r="G179" s="93" t="s">
        <v>215</v>
      </c>
      <c r="H179" s="94">
        <v>44920</v>
      </c>
      <c r="I179" s="94">
        <v>44920</v>
      </c>
      <c r="J179" s="95">
        <f t="shared" si="3"/>
        <v>595</v>
      </c>
      <c r="K179" s="96">
        <v>297.5</v>
      </c>
      <c r="L179" s="105"/>
      <c r="M179" s="98" t="s">
        <v>1462</v>
      </c>
      <c r="N179" s="1">
        <v>10</v>
      </c>
    </row>
    <row r="180" spans="1:14">
      <c r="A180" s="14">
        <v>175</v>
      </c>
      <c r="B180" s="99">
        <v>1077</v>
      </c>
      <c r="C180" s="100" t="s">
        <v>1469</v>
      </c>
      <c r="D180" s="106"/>
      <c r="E180" s="106"/>
      <c r="F180" s="93">
        <v>2</v>
      </c>
      <c r="G180" s="93" t="s">
        <v>215</v>
      </c>
      <c r="H180" s="94">
        <v>44920</v>
      </c>
      <c r="I180" s="94">
        <v>44920</v>
      </c>
      <c r="J180" s="95">
        <f t="shared" si="3"/>
        <v>620</v>
      </c>
      <c r="K180" s="96">
        <v>310</v>
      </c>
      <c r="L180" s="105"/>
      <c r="M180" s="98" t="s">
        <v>1462</v>
      </c>
      <c r="N180" s="1">
        <v>20</v>
      </c>
    </row>
    <row r="181" spans="1:14">
      <c r="A181" s="14">
        <v>176</v>
      </c>
      <c r="B181" s="99">
        <v>1161</v>
      </c>
      <c r="C181" s="100" t="s">
        <v>1470</v>
      </c>
      <c r="D181" s="106"/>
      <c r="E181" s="106"/>
      <c r="F181" s="102">
        <v>2</v>
      </c>
      <c r="G181" s="93" t="s">
        <v>215</v>
      </c>
      <c r="H181" s="94">
        <v>44920</v>
      </c>
      <c r="I181" s="94">
        <v>44920</v>
      </c>
      <c r="J181" s="95">
        <f t="shared" si="3"/>
        <v>176</v>
      </c>
      <c r="K181" s="96">
        <v>88</v>
      </c>
      <c r="L181" s="105"/>
      <c r="M181" s="98" t="s">
        <v>1462</v>
      </c>
      <c r="N181" s="1">
        <v>20</v>
      </c>
    </row>
    <row r="182" spans="1:14">
      <c r="A182" s="14">
        <v>177</v>
      </c>
      <c r="B182" s="99">
        <v>1162</v>
      </c>
      <c r="C182" s="100" t="s">
        <v>1471</v>
      </c>
      <c r="D182" s="106"/>
      <c r="E182" s="106"/>
      <c r="F182" s="93">
        <v>1</v>
      </c>
      <c r="G182" s="93" t="s">
        <v>215</v>
      </c>
      <c r="H182" s="94">
        <v>45132</v>
      </c>
      <c r="I182" s="94">
        <v>45132</v>
      </c>
      <c r="J182" s="95">
        <f t="shared" si="3"/>
        <v>75.9</v>
      </c>
      <c r="K182" s="96">
        <v>37.95</v>
      </c>
      <c r="L182" s="105"/>
      <c r="M182" s="98" t="s">
        <v>1462</v>
      </c>
      <c r="N182" s="1">
        <v>10</v>
      </c>
    </row>
    <row r="183" spans="1:14">
      <c r="A183" s="14">
        <v>178</v>
      </c>
      <c r="B183" s="99">
        <v>1163</v>
      </c>
      <c r="C183" s="100" t="s">
        <v>1472</v>
      </c>
      <c r="D183" s="106"/>
      <c r="E183" s="106"/>
      <c r="F183" s="102">
        <v>1</v>
      </c>
      <c r="G183" s="93" t="s">
        <v>215</v>
      </c>
      <c r="H183" s="94">
        <v>44926</v>
      </c>
      <c r="I183" s="94">
        <v>44926</v>
      </c>
      <c r="J183" s="95">
        <f t="shared" si="3"/>
        <v>89.9</v>
      </c>
      <c r="K183" s="96">
        <v>44.95</v>
      </c>
      <c r="L183" s="105"/>
      <c r="M183" s="98" t="s">
        <v>1462</v>
      </c>
      <c r="N183" s="1">
        <v>0</v>
      </c>
    </row>
    <row r="184" spans="1:14">
      <c r="A184" s="14">
        <v>179</v>
      </c>
      <c r="B184" s="99">
        <v>965</v>
      </c>
      <c r="C184" s="100" t="s">
        <v>1473</v>
      </c>
      <c r="D184" s="106"/>
      <c r="E184" s="106"/>
      <c r="F184" s="93">
        <v>4</v>
      </c>
      <c r="G184" s="93" t="s">
        <v>215</v>
      </c>
      <c r="H184" s="94" t="s">
        <v>1474</v>
      </c>
      <c r="I184" s="94" t="s">
        <v>1474</v>
      </c>
      <c r="J184" s="95">
        <f t="shared" si="3"/>
        <v>1786.4</v>
      </c>
      <c r="K184" s="96">
        <v>893.2</v>
      </c>
      <c r="L184" s="105"/>
      <c r="M184" s="98" t="s">
        <v>1475</v>
      </c>
      <c r="N184" s="1">
        <v>10</v>
      </c>
    </row>
    <row r="185" spans="1:14">
      <c r="A185" s="14">
        <v>180</v>
      </c>
      <c r="B185" s="99">
        <v>280</v>
      </c>
      <c r="C185" s="100" t="s">
        <v>1476</v>
      </c>
      <c r="D185" s="106"/>
      <c r="E185" s="106"/>
      <c r="F185" s="102">
        <v>2</v>
      </c>
      <c r="G185" s="93" t="s">
        <v>215</v>
      </c>
      <c r="H185" s="102" t="s">
        <v>1474</v>
      </c>
      <c r="I185" s="102" t="s">
        <v>1474</v>
      </c>
      <c r="J185" s="95">
        <f t="shared" si="3"/>
        <v>1860</v>
      </c>
      <c r="K185" s="96">
        <v>930</v>
      </c>
      <c r="L185" s="105"/>
      <c r="M185" s="98" t="s">
        <v>1475</v>
      </c>
      <c r="N185" s="1">
        <v>10</v>
      </c>
    </row>
    <row r="186" spans="1:14">
      <c r="A186" s="14">
        <v>181</v>
      </c>
      <c r="B186" s="99">
        <v>281</v>
      </c>
      <c r="C186" s="100" t="s">
        <v>1477</v>
      </c>
      <c r="D186" s="106"/>
      <c r="E186" s="106"/>
      <c r="F186" s="93">
        <v>2</v>
      </c>
      <c r="G186" s="93" t="s">
        <v>215</v>
      </c>
      <c r="H186" s="102" t="s">
        <v>1474</v>
      </c>
      <c r="I186" s="102" t="s">
        <v>1474</v>
      </c>
      <c r="J186" s="95">
        <f t="shared" si="3"/>
        <v>3370</v>
      </c>
      <c r="K186" s="96">
        <v>1685</v>
      </c>
      <c r="L186" s="105"/>
      <c r="M186" s="98" t="s">
        <v>1475</v>
      </c>
      <c r="N186" s="1">
        <v>10</v>
      </c>
    </row>
    <row r="187" spans="1:14">
      <c r="A187" s="14">
        <v>182</v>
      </c>
      <c r="B187" s="99">
        <v>283</v>
      </c>
      <c r="C187" s="100" t="s">
        <v>1478</v>
      </c>
      <c r="D187" s="106"/>
      <c r="E187" s="106"/>
      <c r="F187" s="102">
        <v>9</v>
      </c>
      <c r="G187" s="93" t="s">
        <v>215</v>
      </c>
      <c r="H187" s="102" t="s">
        <v>1474</v>
      </c>
      <c r="I187" s="102" t="s">
        <v>1474</v>
      </c>
      <c r="J187" s="95">
        <f t="shared" si="3"/>
        <v>5220</v>
      </c>
      <c r="K187" s="96">
        <v>2610</v>
      </c>
      <c r="L187" s="105"/>
      <c r="M187" s="98" t="s">
        <v>1475</v>
      </c>
      <c r="N187" s="1">
        <v>45</v>
      </c>
    </row>
    <row r="188" spans="1:14">
      <c r="A188" s="14">
        <v>183</v>
      </c>
      <c r="B188" s="99">
        <v>287</v>
      </c>
      <c r="C188" s="100" t="s">
        <v>1479</v>
      </c>
      <c r="D188" s="106"/>
      <c r="E188" s="106"/>
      <c r="F188" s="93">
        <v>1</v>
      </c>
      <c r="G188" s="93" t="s">
        <v>215</v>
      </c>
      <c r="H188" s="102" t="s">
        <v>1474</v>
      </c>
      <c r="I188" s="102" t="s">
        <v>1474</v>
      </c>
      <c r="J188" s="95">
        <f t="shared" si="3"/>
        <v>430</v>
      </c>
      <c r="K188" s="96">
        <v>215</v>
      </c>
      <c r="L188" s="105"/>
      <c r="M188" s="98" t="s">
        <v>1475</v>
      </c>
      <c r="N188" s="1">
        <v>5</v>
      </c>
    </row>
    <row r="189" spans="1:14">
      <c r="A189" s="14">
        <v>184</v>
      </c>
      <c r="B189" s="99">
        <v>288</v>
      </c>
      <c r="C189" s="100" t="s">
        <v>1480</v>
      </c>
      <c r="D189" s="106"/>
      <c r="E189" s="106"/>
      <c r="F189" s="102">
        <v>2</v>
      </c>
      <c r="G189" s="93" t="s">
        <v>215</v>
      </c>
      <c r="H189" s="102" t="s">
        <v>1474</v>
      </c>
      <c r="I189" s="102" t="s">
        <v>1474</v>
      </c>
      <c r="J189" s="95">
        <f t="shared" si="3"/>
        <v>720</v>
      </c>
      <c r="K189" s="96">
        <v>360</v>
      </c>
      <c r="L189" s="105"/>
      <c r="M189" s="98" t="s">
        <v>1475</v>
      </c>
      <c r="N189" s="1">
        <v>10</v>
      </c>
    </row>
    <row r="190" spans="1:14">
      <c r="A190" s="14">
        <v>185</v>
      </c>
      <c r="B190" s="99">
        <v>290</v>
      </c>
      <c r="C190" s="100" t="s">
        <v>1481</v>
      </c>
      <c r="D190" s="106"/>
      <c r="E190" s="106"/>
      <c r="F190" s="93">
        <v>6</v>
      </c>
      <c r="G190" s="93" t="s">
        <v>215</v>
      </c>
      <c r="H190" s="102" t="s">
        <v>1474</v>
      </c>
      <c r="I190" s="102" t="s">
        <v>1474</v>
      </c>
      <c r="J190" s="95">
        <f t="shared" si="3"/>
        <v>2190</v>
      </c>
      <c r="K190" s="96">
        <v>1095</v>
      </c>
      <c r="L190" s="105"/>
      <c r="M190" s="98" t="s">
        <v>1475</v>
      </c>
      <c r="N190" s="1">
        <v>60</v>
      </c>
    </row>
    <row r="191" spans="1:14">
      <c r="A191" s="14">
        <v>186</v>
      </c>
      <c r="B191" s="99">
        <v>292</v>
      </c>
      <c r="C191" s="100" t="s">
        <v>1482</v>
      </c>
      <c r="D191" s="106"/>
      <c r="E191" s="106"/>
      <c r="F191" s="93">
        <v>1</v>
      </c>
      <c r="G191" s="93" t="s">
        <v>215</v>
      </c>
      <c r="H191" s="102" t="s">
        <v>1474</v>
      </c>
      <c r="I191" s="102" t="s">
        <v>1474</v>
      </c>
      <c r="J191" s="95">
        <f t="shared" si="3"/>
        <v>560</v>
      </c>
      <c r="K191" s="96">
        <v>280</v>
      </c>
      <c r="L191" s="105"/>
      <c r="M191" s="98" t="s">
        <v>1475</v>
      </c>
      <c r="N191" s="1">
        <v>10</v>
      </c>
    </row>
    <row r="192" spans="1:14">
      <c r="A192" s="14">
        <v>187</v>
      </c>
      <c r="B192" s="99">
        <v>293</v>
      </c>
      <c r="C192" s="100" t="s">
        <v>1483</v>
      </c>
      <c r="D192" s="106"/>
      <c r="E192" s="106"/>
      <c r="F192" s="102">
        <v>4</v>
      </c>
      <c r="G192" s="93" t="s">
        <v>215</v>
      </c>
      <c r="H192" s="102" t="s">
        <v>1474</v>
      </c>
      <c r="I192" s="102" t="s">
        <v>1474</v>
      </c>
      <c r="J192" s="95">
        <f t="shared" si="3"/>
        <v>1564.4</v>
      </c>
      <c r="K192" s="96">
        <v>782.2</v>
      </c>
      <c r="L192" s="105"/>
      <c r="M192" s="98" t="s">
        <v>1475</v>
      </c>
      <c r="N192" s="1">
        <v>40</v>
      </c>
    </row>
    <row r="193" spans="1:14">
      <c r="A193" s="14">
        <v>188</v>
      </c>
      <c r="B193" s="99">
        <v>295</v>
      </c>
      <c r="C193" s="100" t="s">
        <v>1482</v>
      </c>
      <c r="D193" s="106"/>
      <c r="E193" s="106"/>
      <c r="F193" s="93">
        <v>1</v>
      </c>
      <c r="G193" s="93" t="s">
        <v>215</v>
      </c>
      <c r="H193" s="102" t="s">
        <v>1474</v>
      </c>
      <c r="I193" s="102" t="s">
        <v>1474</v>
      </c>
      <c r="J193" s="95">
        <f t="shared" si="3"/>
        <v>226.4</v>
      </c>
      <c r="K193" s="96">
        <v>113.2</v>
      </c>
      <c r="L193" s="105"/>
      <c r="M193" s="98" t="s">
        <v>1475</v>
      </c>
      <c r="N193" s="1">
        <v>10</v>
      </c>
    </row>
    <row r="194" spans="1:14">
      <c r="A194" s="14">
        <v>189</v>
      </c>
      <c r="B194" s="99">
        <v>418</v>
      </c>
      <c r="C194" s="100" t="s">
        <v>1484</v>
      </c>
      <c r="D194" s="106"/>
      <c r="E194" s="106"/>
      <c r="F194" s="102">
        <v>1</v>
      </c>
      <c r="G194" s="93" t="s">
        <v>1454</v>
      </c>
      <c r="H194" s="102" t="s">
        <v>1485</v>
      </c>
      <c r="I194" s="102" t="s">
        <v>1485</v>
      </c>
      <c r="J194" s="95">
        <f t="shared" si="3"/>
        <v>231</v>
      </c>
      <c r="K194" s="96">
        <v>115.5</v>
      </c>
      <c r="L194" s="105"/>
      <c r="M194" s="98" t="s">
        <v>1475</v>
      </c>
      <c r="N194" s="1">
        <v>0</v>
      </c>
    </row>
    <row r="195" spans="1:14">
      <c r="A195" s="14">
        <v>190</v>
      </c>
      <c r="B195" s="99">
        <v>657</v>
      </c>
      <c r="C195" s="100" t="s">
        <v>1486</v>
      </c>
      <c r="D195" s="106"/>
      <c r="E195" s="106"/>
      <c r="F195" s="93">
        <v>7</v>
      </c>
      <c r="G195" s="93" t="s">
        <v>215</v>
      </c>
      <c r="H195" s="102" t="s">
        <v>1485</v>
      </c>
      <c r="I195" s="102" t="s">
        <v>1485</v>
      </c>
      <c r="J195" s="95">
        <f t="shared" si="3"/>
        <v>840</v>
      </c>
      <c r="K195" s="96">
        <v>420</v>
      </c>
      <c r="L195" s="105"/>
      <c r="M195" s="98" t="s">
        <v>1475</v>
      </c>
      <c r="N195" s="1">
        <v>5</v>
      </c>
    </row>
    <row r="196" spans="1:14">
      <c r="A196" s="14">
        <v>191</v>
      </c>
      <c r="B196" s="99">
        <v>285</v>
      </c>
      <c r="C196" s="100" t="s">
        <v>1487</v>
      </c>
      <c r="D196" s="106"/>
      <c r="E196" s="106"/>
      <c r="F196" s="102">
        <v>1</v>
      </c>
      <c r="G196" s="93" t="s">
        <v>215</v>
      </c>
      <c r="H196" s="102" t="s">
        <v>1488</v>
      </c>
      <c r="I196" s="102" t="s">
        <v>1488</v>
      </c>
      <c r="J196" s="95">
        <f t="shared" si="3"/>
        <v>1050</v>
      </c>
      <c r="K196" s="96">
        <v>525</v>
      </c>
      <c r="L196" s="105"/>
      <c r="M196" s="98" t="s">
        <v>1475</v>
      </c>
      <c r="N196" s="1">
        <v>30</v>
      </c>
    </row>
    <row r="197" spans="1:14">
      <c r="A197" s="14">
        <v>192</v>
      </c>
      <c r="B197" s="99">
        <v>972</v>
      </c>
      <c r="C197" s="100" t="s">
        <v>1489</v>
      </c>
      <c r="D197" s="106"/>
      <c r="E197" s="106"/>
      <c r="F197" s="93">
        <v>2</v>
      </c>
      <c r="G197" s="93" t="s">
        <v>215</v>
      </c>
      <c r="H197" s="102" t="s">
        <v>1490</v>
      </c>
      <c r="I197" s="102" t="s">
        <v>1490</v>
      </c>
      <c r="J197" s="95">
        <f t="shared" si="3"/>
        <v>708.72</v>
      </c>
      <c r="K197" s="96">
        <v>354.36</v>
      </c>
      <c r="L197" s="105"/>
      <c r="M197" s="98" t="s">
        <v>1475</v>
      </c>
      <c r="N197" s="1">
        <v>0</v>
      </c>
    </row>
    <row r="198" spans="1:14">
      <c r="A198" s="14">
        <v>193</v>
      </c>
      <c r="B198" s="99">
        <v>655</v>
      </c>
      <c r="C198" s="100" t="s">
        <v>1491</v>
      </c>
      <c r="D198" s="106"/>
      <c r="E198" s="106"/>
      <c r="F198" s="102">
        <v>1</v>
      </c>
      <c r="G198" s="93" t="s">
        <v>215</v>
      </c>
      <c r="H198" s="102" t="s">
        <v>1012</v>
      </c>
      <c r="I198" s="102" t="s">
        <v>1012</v>
      </c>
      <c r="J198" s="95">
        <f t="shared" ref="J198:J223" si="4">K198*2</f>
        <v>1982.9</v>
      </c>
      <c r="K198" s="96">
        <v>991.45</v>
      </c>
      <c r="L198" s="105"/>
      <c r="M198" s="98" t="s">
        <v>1492</v>
      </c>
      <c r="N198" s="1">
        <v>0</v>
      </c>
    </row>
    <row r="199" spans="1:14">
      <c r="A199" s="14">
        <v>194</v>
      </c>
      <c r="B199" s="99">
        <v>255</v>
      </c>
      <c r="C199" s="100" t="s">
        <v>1493</v>
      </c>
      <c r="D199" s="106"/>
      <c r="E199" s="106"/>
      <c r="F199" s="93">
        <v>1</v>
      </c>
      <c r="G199" s="93" t="s">
        <v>215</v>
      </c>
      <c r="H199" s="102" t="s">
        <v>1494</v>
      </c>
      <c r="I199" s="102" t="s">
        <v>1494</v>
      </c>
      <c r="J199" s="95">
        <f t="shared" si="4"/>
        <v>310</v>
      </c>
      <c r="K199" s="96">
        <v>155</v>
      </c>
      <c r="L199" s="105"/>
      <c r="M199" s="98" t="s">
        <v>1495</v>
      </c>
      <c r="N199" s="1">
        <v>10</v>
      </c>
    </row>
    <row r="200" spans="1:14">
      <c r="A200" s="14">
        <v>195</v>
      </c>
      <c r="B200" s="99">
        <v>254</v>
      </c>
      <c r="C200" s="100" t="s">
        <v>142</v>
      </c>
      <c r="D200" s="106"/>
      <c r="E200" s="106"/>
      <c r="F200" s="102">
        <v>1</v>
      </c>
      <c r="G200" s="93" t="s">
        <v>215</v>
      </c>
      <c r="H200" s="102" t="s">
        <v>1494</v>
      </c>
      <c r="I200" s="102" t="s">
        <v>1494</v>
      </c>
      <c r="J200" s="95">
        <f t="shared" si="4"/>
        <v>280</v>
      </c>
      <c r="K200" s="96">
        <v>140</v>
      </c>
      <c r="L200" s="105"/>
      <c r="M200" s="98" t="s">
        <v>1495</v>
      </c>
      <c r="N200" s="1">
        <v>10</v>
      </c>
    </row>
    <row r="201" spans="1:14">
      <c r="A201" s="14">
        <v>196</v>
      </c>
      <c r="B201" s="99">
        <v>256</v>
      </c>
      <c r="C201" s="100" t="s">
        <v>1493</v>
      </c>
      <c r="D201" s="106"/>
      <c r="E201" s="106"/>
      <c r="F201" s="93">
        <v>2</v>
      </c>
      <c r="G201" s="93" t="s">
        <v>215</v>
      </c>
      <c r="H201" s="102" t="s">
        <v>1494</v>
      </c>
      <c r="I201" s="102" t="s">
        <v>1494</v>
      </c>
      <c r="J201" s="95">
        <f t="shared" si="4"/>
        <v>620</v>
      </c>
      <c r="K201" s="96">
        <v>310</v>
      </c>
      <c r="L201" s="105"/>
      <c r="M201" s="98" t="s">
        <v>1496</v>
      </c>
      <c r="N201" s="1">
        <v>10</v>
      </c>
    </row>
    <row r="202" spans="1:14">
      <c r="A202" s="14">
        <v>197</v>
      </c>
      <c r="B202" s="99">
        <v>1119</v>
      </c>
      <c r="C202" s="100" t="s">
        <v>1497</v>
      </c>
      <c r="D202" s="106"/>
      <c r="E202" s="106"/>
      <c r="F202" s="102">
        <v>1</v>
      </c>
      <c r="G202" s="93" t="s">
        <v>215</v>
      </c>
      <c r="H202" s="102" t="s">
        <v>921</v>
      </c>
      <c r="I202" s="102" t="s">
        <v>921</v>
      </c>
      <c r="J202" s="95">
        <f t="shared" si="4"/>
        <v>300</v>
      </c>
      <c r="K202" s="96">
        <v>150</v>
      </c>
      <c r="L202" s="105"/>
      <c r="M202" s="91" t="s">
        <v>899</v>
      </c>
      <c r="N202" s="1">
        <v>5</v>
      </c>
    </row>
    <row r="203" spans="1:14">
      <c r="A203" s="14">
        <v>198</v>
      </c>
      <c r="B203" s="99">
        <v>692</v>
      </c>
      <c r="C203" s="100" t="s">
        <v>1497</v>
      </c>
      <c r="D203" s="106"/>
      <c r="E203" s="106"/>
      <c r="F203" s="93">
        <v>1</v>
      </c>
      <c r="G203" s="93" t="s">
        <v>215</v>
      </c>
      <c r="H203" s="102" t="s">
        <v>921</v>
      </c>
      <c r="I203" s="102" t="s">
        <v>921</v>
      </c>
      <c r="J203" s="95">
        <f t="shared" si="4"/>
        <v>320</v>
      </c>
      <c r="K203" s="96">
        <v>160</v>
      </c>
      <c r="L203" s="105"/>
      <c r="M203" s="91" t="s">
        <v>899</v>
      </c>
      <c r="N203" s="1">
        <v>5</v>
      </c>
    </row>
    <row r="204" spans="1:14">
      <c r="A204" s="14">
        <v>199</v>
      </c>
      <c r="B204" s="99">
        <v>1026</v>
      </c>
      <c r="C204" s="100" t="s">
        <v>1497</v>
      </c>
      <c r="D204" s="106"/>
      <c r="E204" s="106"/>
      <c r="F204" s="102">
        <v>1</v>
      </c>
      <c r="G204" s="93" t="s">
        <v>215</v>
      </c>
      <c r="H204" s="102" t="s">
        <v>921</v>
      </c>
      <c r="I204" s="102" t="s">
        <v>921</v>
      </c>
      <c r="J204" s="95">
        <f t="shared" si="4"/>
        <v>300</v>
      </c>
      <c r="K204" s="96">
        <v>150</v>
      </c>
      <c r="L204" s="105"/>
      <c r="M204" s="91" t="s">
        <v>899</v>
      </c>
      <c r="N204" s="1">
        <v>5</v>
      </c>
    </row>
    <row r="205" spans="1:14">
      <c r="A205" s="14">
        <v>200</v>
      </c>
      <c r="B205" s="99">
        <v>709</v>
      </c>
      <c r="C205" s="100" t="s">
        <v>1498</v>
      </c>
      <c r="D205" s="106"/>
      <c r="E205" s="106"/>
      <c r="F205" s="93">
        <v>2</v>
      </c>
      <c r="G205" s="93" t="s">
        <v>220</v>
      </c>
      <c r="H205" s="102" t="s">
        <v>921</v>
      </c>
      <c r="I205" s="102" t="s">
        <v>921</v>
      </c>
      <c r="J205" s="95">
        <f t="shared" si="4"/>
        <v>1150</v>
      </c>
      <c r="K205" s="96">
        <v>575</v>
      </c>
      <c r="L205" s="105"/>
      <c r="M205" s="91" t="s">
        <v>899</v>
      </c>
      <c r="N205" s="1">
        <v>20</v>
      </c>
    </row>
    <row r="206" spans="1:14">
      <c r="A206" s="14">
        <v>201</v>
      </c>
      <c r="B206" s="99">
        <v>691</v>
      </c>
      <c r="C206" s="100" t="s">
        <v>1499</v>
      </c>
      <c r="D206" s="106"/>
      <c r="E206" s="106"/>
      <c r="F206" s="102">
        <v>1</v>
      </c>
      <c r="G206" s="93" t="s">
        <v>215</v>
      </c>
      <c r="H206" s="102" t="s">
        <v>921</v>
      </c>
      <c r="I206" s="102" t="s">
        <v>921</v>
      </c>
      <c r="J206" s="95">
        <f t="shared" si="4"/>
        <v>1106.2</v>
      </c>
      <c r="K206" s="96">
        <v>553.1</v>
      </c>
      <c r="L206" s="105"/>
      <c r="M206" s="91" t="s">
        <v>899</v>
      </c>
      <c r="N206" s="1">
        <v>0</v>
      </c>
    </row>
    <row r="207" spans="1:14">
      <c r="A207" s="14">
        <v>202</v>
      </c>
      <c r="B207" s="99">
        <v>707</v>
      </c>
      <c r="C207" s="100" t="s">
        <v>1500</v>
      </c>
      <c r="D207" s="106"/>
      <c r="E207" s="106"/>
      <c r="F207" s="93">
        <v>1</v>
      </c>
      <c r="G207" s="93" t="s">
        <v>215</v>
      </c>
      <c r="H207" s="102" t="s">
        <v>921</v>
      </c>
      <c r="I207" s="102" t="s">
        <v>921</v>
      </c>
      <c r="J207" s="95">
        <f t="shared" si="4"/>
        <v>640</v>
      </c>
      <c r="K207" s="96">
        <v>320</v>
      </c>
      <c r="L207" s="105"/>
      <c r="M207" s="91" t="s">
        <v>899</v>
      </c>
      <c r="N207" s="1">
        <v>10</v>
      </c>
    </row>
    <row r="208" spans="1:14">
      <c r="A208" s="14">
        <v>203</v>
      </c>
      <c r="B208" s="99">
        <v>711</v>
      </c>
      <c r="C208" s="100" t="s">
        <v>1501</v>
      </c>
      <c r="D208" s="106"/>
      <c r="E208" s="106"/>
      <c r="F208" s="102">
        <v>1</v>
      </c>
      <c r="G208" s="93" t="s">
        <v>215</v>
      </c>
      <c r="H208" s="102" t="s">
        <v>921</v>
      </c>
      <c r="I208" s="102" t="s">
        <v>921</v>
      </c>
      <c r="J208" s="95">
        <f t="shared" si="4"/>
        <v>690</v>
      </c>
      <c r="K208" s="96">
        <v>345</v>
      </c>
      <c r="L208" s="105"/>
      <c r="M208" s="91" t="s">
        <v>899</v>
      </c>
      <c r="N208" s="1">
        <v>5</v>
      </c>
    </row>
    <row r="209" spans="1:14">
      <c r="A209" s="14">
        <v>204</v>
      </c>
      <c r="B209" s="99">
        <v>717</v>
      </c>
      <c r="C209" s="100" t="s">
        <v>1502</v>
      </c>
      <c r="D209" s="106"/>
      <c r="E209" s="106"/>
      <c r="F209" s="93">
        <v>1</v>
      </c>
      <c r="G209" s="93" t="s">
        <v>215</v>
      </c>
      <c r="H209" s="102" t="s">
        <v>921</v>
      </c>
      <c r="I209" s="102" t="s">
        <v>921</v>
      </c>
      <c r="J209" s="95">
        <f t="shared" si="4"/>
        <v>190</v>
      </c>
      <c r="K209" s="96">
        <v>95</v>
      </c>
      <c r="L209" s="105"/>
      <c r="M209" s="91" t="s">
        <v>899</v>
      </c>
      <c r="N209" s="1">
        <v>5</v>
      </c>
    </row>
    <row r="210" spans="1:14">
      <c r="A210" s="14">
        <v>205</v>
      </c>
      <c r="B210" s="99">
        <v>718</v>
      </c>
      <c r="C210" s="100" t="s">
        <v>1503</v>
      </c>
      <c r="D210" s="106"/>
      <c r="E210" s="106"/>
      <c r="F210" s="102">
        <v>4</v>
      </c>
      <c r="G210" s="93" t="s">
        <v>215</v>
      </c>
      <c r="H210" s="102" t="s">
        <v>921</v>
      </c>
      <c r="I210" s="102" t="s">
        <v>921</v>
      </c>
      <c r="J210" s="95">
        <f t="shared" si="4"/>
        <v>338.4</v>
      </c>
      <c r="K210" s="96">
        <v>169.2</v>
      </c>
      <c r="L210" s="105"/>
      <c r="M210" s="91" t="s">
        <v>899</v>
      </c>
      <c r="N210" s="1">
        <v>20</v>
      </c>
    </row>
    <row r="211" spans="1:14">
      <c r="A211" s="14">
        <v>206</v>
      </c>
      <c r="B211" s="99">
        <v>719</v>
      </c>
      <c r="C211" s="100" t="s">
        <v>1503</v>
      </c>
      <c r="D211" s="106"/>
      <c r="E211" s="106"/>
      <c r="F211" s="93">
        <v>1</v>
      </c>
      <c r="G211" s="93" t="s">
        <v>215</v>
      </c>
      <c r="H211" s="102" t="s">
        <v>921</v>
      </c>
      <c r="I211" s="102" t="s">
        <v>921</v>
      </c>
      <c r="J211" s="95">
        <f t="shared" si="4"/>
        <v>84.68</v>
      </c>
      <c r="K211" s="96">
        <v>42.34</v>
      </c>
      <c r="L211" s="105"/>
      <c r="M211" s="91" t="s">
        <v>899</v>
      </c>
      <c r="N211" s="1">
        <v>5</v>
      </c>
    </row>
    <row r="212" spans="1:14">
      <c r="A212" s="14">
        <v>207</v>
      </c>
      <c r="B212" s="99">
        <v>723</v>
      </c>
      <c r="C212" s="100" t="s">
        <v>1504</v>
      </c>
      <c r="D212" s="106"/>
      <c r="E212" s="106"/>
      <c r="F212" s="102">
        <v>1</v>
      </c>
      <c r="G212" s="93" t="s">
        <v>215</v>
      </c>
      <c r="H212" s="102" t="s">
        <v>921</v>
      </c>
      <c r="I212" s="102" t="s">
        <v>921</v>
      </c>
      <c r="J212" s="95">
        <f t="shared" si="4"/>
        <v>980</v>
      </c>
      <c r="K212" s="96">
        <v>490</v>
      </c>
      <c r="L212" s="105"/>
      <c r="M212" s="91" t="s">
        <v>899</v>
      </c>
      <c r="N212" s="1">
        <v>10</v>
      </c>
    </row>
    <row r="213" spans="1:14">
      <c r="A213" s="14">
        <v>208</v>
      </c>
      <c r="B213" s="99">
        <v>727</v>
      </c>
      <c r="C213" s="100" t="s">
        <v>1505</v>
      </c>
      <c r="D213" s="106"/>
      <c r="E213" s="106"/>
      <c r="F213" s="93">
        <v>10</v>
      </c>
      <c r="G213" s="93" t="s">
        <v>215</v>
      </c>
      <c r="H213" s="102" t="s">
        <v>921</v>
      </c>
      <c r="I213" s="102" t="s">
        <v>921</v>
      </c>
      <c r="J213" s="95">
        <f t="shared" si="4"/>
        <v>1700</v>
      </c>
      <c r="K213" s="96">
        <v>850</v>
      </c>
      <c r="L213" s="108"/>
      <c r="M213" s="91" t="s">
        <v>899</v>
      </c>
      <c r="N213" s="1">
        <v>50</v>
      </c>
    </row>
    <row r="214" spans="1:14">
      <c r="A214" s="14">
        <v>209</v>
      </c>
      <c r="B214" s="99">
        <v>861</v>
      </c>
      <c r="C214" s="100" t="s">
        <v>1506</v>
      </c>
      <c r="D214" s="106"/>
      <c r="E214" s="106"/>
      <c r="F214" s="102">
        <v>1</v>
      </c>
      <c r="G214" s="93" t="s">
        <v>1454</v>
      </c>
      <c r="H214" s="102" t="s">
        <v>921</v>
      </c>
      <c r="I214" s="102" t="s">
        <v>921</v>
      </c>
      <c r="J214" s="95">
        <f t="shared" si="4"/>
        <v>320</v>
      </c>
      <c r="K214" s="96">
        <v>160</v>
      </c>
      <c r="L214" s="108"/>
      <c r="M214" s="91" t="s">
        <v>899</v>
      </c>
      <c r="N214" s="1">
        <v>0</v>
      </c>
    </row>
    <row r="215" spans="1:14">
      <c r="A215" s="14">
        <v>210</v>
      </c>
      <c r="B215" s="99">
        <v>862</v>
      </c>
      <c r="C215" s="100" t="s">
        <v>1507</v>
      </c>
      <c r="D215" s="106"/>
      <c r="E215" s="106"/>
      <c r="F215" s="93">
        <v>2</v>
      </c>
      <c r="G215" s="93" t="s">
        <v>1454</v>
      </c>
      <c r="H215" s="102" t="s">
        <v>921</v>
      </c>
      <c r="I215" s="102" t="s">
        <v>921</v>
      </c>
      <c r="J215" s="95">
        <f t="shared" si="4"/>
        <v>1300</v>
      </c>
      <c r="K215" s="96">
        <v>650</v>
      </c>
      <c r="L215" s="108"/>
      <c r="M215" s="91" t="s">
        <v>899</v>
      </c>
      <c r="N215" s="1">
        <v>0</v>
      </c>
    </row>
    <row r="216" spans="1:14">
      <c r="A216" s="14">
        <v>211</v>
      </c>
      <c r="B216" s="99">
        <v>863</v>
      </c>
      <c r="C216" s="100" t="s">
        <v>1508</v>
      </c>
      <c r="D216" s="106"/>
      <c r="E216" s="106"/>
      <c r="F216" s="102">
        <v>1</v>
      </c>
      <c r="G216" s="93" t="s">
        <v>1454</v>
      </c>
      <c r="H216" s="102" t="s">
        <v>921</v>
      </c>
      <c r="I216" s="102" t="s">
        <v>921</v>
      </c>
      <c r="J216" s="95">
        <f t="shared" si="4"/>
        <v>700</v>
      </c>
      <c r="K216" s="96">
        <v>350</v>
      </c>
      <c r="L216" s="108"/>
      <c r="M216" s="91" t="s">
        <v>899</v>
      </c>
      <c r="N216" s="1">
        <v>0</v>
      </c>
    </row>
    <row r="217" spans="1:14">
      <c r="A217" s="14">
        <v>212</v>
      </c>
      <c r="B217" s="99">
        <v>864</v>
      </c>
      <c r="C217" s="100" t="s">
        <v>1456</v>
      </c>
      <c r="D217" s="106"/>
      <c r="E217" s="106"/>
      <c r="F217" s="93">
        <v>1</v>
      </c>
      <c r="G217" s="93" t="s">
        <v>1454</v>
      </c>
      <c r="H217" s="102" t="s">
        <v>921</v>
      </c>
      <c r="I217" s="102" t="s">
        <v>921</v>
      </c>
      <c r="J217" s="95">
        <f t="shared" si="4"/>
        <v>130</v>
      </c>
      <c r="K217" s="96">
        <v>65</v>
      </c>
      <c r="L217" s="108"/>
      <c r="M217" s="91" t="s">
        <v>899</v>
      </c>
      <c r="N217" s="1">
        <v>0</v>
      </c>
    </row>
    <row r="218" spans="1:14">
      <c r="A218" s="14">
        <v>213</v>
      </c>
      <c r="B218" s="99">
        <v>1121</v>
      </c>
      <c r="C218" s="100" t="s">
        <v>1509</v>
      </c>
      <c r="D218" s="106"/>
      <c r="E218" s="106"/>
      <c r="F218" s="102">
        <v>1</v>
      </c>
      <c r="G218" s="93" t="s">
        <v>215</v>
      </c>
      <c r="H218" s="102" t="s">
        <v>921</v>
      </c>
      <c r="I218" s="102" t="s">
        <v>921</v>
      </c>
      <c r="J218" s="95">
        <f t="shared" si="4"/>
        <v>490</v>
      </c>
      <c r="K218" s="96">
        <v>245</v>
      </c>
      <c r="L218" s="108"/>
      <c r="M218" s="91" t="s">
        <v>899</v>
      </c>
      <c r="N218" s="1">
        <v>10</v>
      </c>
    </row>
    <row r="219" spans="1:14">
      <c r="A219" s="14">
        <v>214</v>
      </c>
      <c r="B219" s="99">
        <v>692</v>
      </c>
      <c r="C219" s="100" t="s">
        <v>1497</v>
      </c>
      <c r="D219" s="106"/>
      <c r="E219" s="106"/>
      <c r="F219" s="93">
        <v>1</v>
      </c>
      <c r="G219" s="93" t="s">
        <v>215</v>
      </c>
      <c r="H219" s="102" t="s">
        <v>921</v>
      </c>
      <c r="I219" s="102" t="s">
        <v>921</v>
      </c>
      <c r="J219" s="95">
        <f t="shared" si="4"/>
        <v>320</v>
      </c>
      <c r="K219" s="96">
        <v>160</v>
      </c>
      <c r="L219" s="108"/>
      <c r="M219" s="91" t="s">
        <v>899</v>
      </c>
      <c r="N219" s="1">
        <v>10</v>
      </c>
    </row>
    <row r="220" spans="1:14">
      <c r="A220" s="14">
        <v>215</v>
      </c>
      <c r="B220" s="99">
        <v>1026</v>
      </c>
      <c r="C220" s="100" t="s">
        <v>1497</v>
      </c>
      <c r="D220" s="106"/>
      <c r="E220" s="106"/>
      <c r="F220" s="102">
        <v>1</v>
      </c>
      <c r="G220" s="93" t="s">
        <v>215</v>
      </c>
      <c r="H220" s="102" t="s">
        <v>921</v>
      </c>
      <c r="I220" s="102" t="s">
        <v>921</v>
      </c>
      <c r="J220" s="95">
        <f t="shared" si="4"/>
        <v>300</v>
      </c>
      <c r="K220" s="96">
        <v>150</v>
      </c>
      <c r="L220" s="108"/>
      <c r="M220" s="91" t="s">
        <v>899</v>
      </c>
      <c r="N220" s="1">
        <v>10</v>
      </c>
    </row>
    <row r="221" spans="1:14">
      <c r="A221" s="14">
        <v>216</v>
      </c>
      <c r="B221" s="99">
        <v>1119</v>
      </c>
      <c r="C221" s="100" t="s">
        <v>1497</v>
      </c>
      <c r="D221" s="106"/>
      <c r="E221" s="106"/>
      <c r="F221" s="93">
        <v>1</v>
      </c>
      <c r="G221" s="93" t="s">
        <v>215</v>
      </c>
      <c r="H221" s="102" t="s">
        <v>921</v>
      </c>
      <c r="I221" s="102" t="s">
        <v>921</v>
      </c>
      <c r="J221" s="95">
        <f t="shared" si="4"/>
        <v>300</v>
      </c>
      <c r="K221" s="96">
        <v>150</v>
      </c>
      <c r="L221" s="108"/>
      <c r="M221" s="91" t="s">
        <v>899</v>
      </c>
      <c r="N221" s="1">
        <v>10</v>
      </c>
    </row>
    <row r="222" spans="1:14">
      <c r="A222" s="14">
        <v>217</v>
      </c>
      <c r="B222" s="99">
        <v>255</v>
      </c>
      <c r="C222" s="100" t="s">
        <v>1493</v>
      </c>
      <c r="D222" s="106"/>
      <c r="E222" s="106"/>
      <c r="F222" s="93">
        <v>1</v>
      </c>
      <c r="G222" s="93" t="s">
        <v>215</v>
      </c>
      <c r="H222" s="102" t="s">
        <v>1474</v>
      </c>
      <c r="I222" s="102" t="s">
        <v>1474</v>
      </c>
      <c r="J222" s="95">
        <f t="shared" si="4"/>
        <v>310</v>
      </c>
      <c r="K222" s="96">
        <v>155</v>
      </c>
      <c r="L222" s="108"/>
      <c r="M222" s="98" t="s">
        <v>1510</v>
      </c>
      <c r="N222" s="1">
        <v>10</v>
      </c>
    </row>
    <row r="223" spans="1:14">
      <c r="A223" s="14">
        <v>218</v>
      </c>
      <c r="B223" s="99">
        <v>1201</v>
      </c>
      <c r="C223" s="100" t="s">
        <v>1511</v>
      </c>
      <c r="D223" s="106"/>
      <c r="E223" s="106"/>
      <c r="F223" s="102">
        <v>1</v>
      </c>
      <c r="G223" s="93" t="s">
        <v>215</v>
      </c>
      <c r="H223" s="102" t="s">
        <v>1488</v>
      </c>
      <c r="I223" s="102" t="s">
        <v>1488</v>
      </c>
      <c r="J223" s="95">
        <f t="shared" si="4"/>
        <v>546</v>
      </c>
      <c r="K223" s="96">
        <v>273</v>
      </c>
      <c r="L223" s="108"/>
      <c r="M223" s="98" t="s">
        <v>1510</v>
      </c>
      <c r="N223" s="1">
        <v>0</v>
      </c>
    </row>
    <row r="224" spans="1:14">
      <c r="A224" s="14">
        <v>219</v>
      </c>
      <c r="B224" s="109" t="s">
        <v>1260</v>
      </c>
      <c r="C224" s="110" t="s">
        <v>1223</v>
      </c>
      <c r="D224" s="111"/>
      <c r="E224" s="111"/>
      <c r="F224" s="112">
        <v>2</v>
      </c>
      <c r="G224" s="113" t="s">
        <v>1512</v>
      </c>
      <c r="H224" s="114">
        <v>41091</v>
      </c>
      <c r="I224" s="114">
        <v>41091</v>
      </c>
      <c r="J224" s="115">
        <v>960</v>
      </c>
      <c r="K224" s="115">
        <v>480</v>
      </c>
      <c r="L224" s="116"/>
      <c r="M224" s="117" t="s">
        <v>1039</v>
      </c>
      <c r="N224" s="1">
        <v>0</v>
      </c>
    </row>
    <row r="225" spans="1:14">
      <c r="A225" s="14">
        <v>220</v>
      </c>
      <c r="B225" s="109" t="s">
        <v>1262</v>
      </c>
      <c r="C225" s="110" t="s">
        <v>232</v>
      </c>
      <c r="D225" s="111"/>
      <c r="E225" s="111"/>
      <c r="F225" s="112">
        <v>1</v>
      </c>
      <c r="G225" s="113" t="s">
        <v>215</v>
      </c>
      <c r="H225" s="114">
        <v>41091</v>
      </c>
      <c r="I225" s="114">
        <v>41091</v>
      </c>
      <c r="J225" s="115">
        <v>126</v>
      </c>
      <c r="K225" s="115">
        <v>63</v>
      </c>
      <c r="L225" s="116"/>
      <c r="M225" s="117" t="s">
        <v>1039</v>
      </c>
      <c r="N225" s="1">
        <v>5</v>
      </c>
    </row>
    <row r="226" spans="1:14">
      <c r="A226" s="14">
        <v>221</v>
      </c>
      <c r="B226" s="109" t="s">
        <v>1266</v>
      </c>
      <c r="C226" s="110" t="s">
        <v>1513</v>
      </c>
      <c r="D226" s="111"/>
      <c r="E226" s="111"/>
      <c r="F226" s="112">
        <v>1</v>
      </c>
      <c r="G226" s="113" t="s">
        <v>215</v>
      </c>
      <c r="H226" s="114">
        <v>41091</v>
      </c>
      <c r="I226" s="114">
        <v>41091</v>
      </c>
      <c r="J226" s="115">
        <v>690</v>
      </c>
      <c r="K226" s="115">
        <v>345</v>
      </c>
      <c r="L226" s="116"/>
      <c r="M226" s="117" t="s">
        <v>1039</v>
      </c>
      <c r="N226" s="1">
        <v>3</v>
      </c>
    </row>
    <row r="227" spans="1:14">
      <c r="A227" s="14">
        <v>222</v>
      </c>
      <c r="B227" s="109" t="s">
        <v>1272</v>
      </c>
      <c r="C227" s="110" t="s">
        <v>1514</v>
      </c>
      <c r="D227" s="111"/>
      <c r="E227" s="111"/>
      <c r="F227" s="112">
        <v>1</v>
      </c>
      <c r="G227" s="113" t="s">
        <v>215</v>
      </c>
      <c r="H227" s="114">
        <v>41091</v>
      </c>
      <c r="I227" s="114">
        <v>41091</v>
      </c>
      <c r="J227" s="115">
        <v>2850</v>
      </c>
      <c r="K227" s="115">
        <v>1425</v>
      </c>
      <c r="L227" s="116"/>
      <c r="M227" s="117" t="s">
        <v>1039</v>
      </c>
      <c r="N227" s="1">
        <v>10</v>
      </c>
    </row>
    <row r="228" spans="1:14">
      <c r="A228" s="14">
        <v>223</v>
      </c>
      <c r="B228" s="109" t="s">
        <v>1274</v>
      </c>
      <c r="C228" s="110" t="s">
        <v>1515</v>
      </c>
      <c r="D228" s="111"/>
      <c r="E228" s="111"/>
      <c r="F228" s="112">
        <v>1</v>
      </c>
      <c r="G228" s="113" t="s">
        <v>215</v>
      </c>
      <c r="H228" s="114">
        <v>41091</v>
      </c>
      <c r="I228" s="114">
        <v>41091</v>
      </c>
      <c r="J228" s="115">
        <v>1000</v>
      </c>
      <c r="K228" s="115">
        <v>500</v>
      </c>
      <c r="L228" s="116"/>
      <c r="M228" s="117" t="s">
        <v>1039</v>
      </c>
      <c r="N228" s="1">
        <v>5</v>
      </c>
    </row>
    <row r="229" spans="1:14">
      <c r="A229" s="14">
        <v>224</v>
      </c>
      <c r="B229" s="109" t="s">
        <v>1276</v>
      </c>
      <c r="C229" s="110" t="s">
        <v>1516</v>
      </c>
      <c r="D229" s="111"/>
      <c r="E229" s="111"/>
      <c r="F229" s="112">
        <v>1</v>
      </c>
      <c r="G229" s="113" t="s">
        <v>215</v>
      </c>
      <c r="H229" s="114">
        <v>40909</v>
      </c>
      <c r="I229" s="114">
        <v>40909</v>
      </c>
      <c r="J229" s="115">
        <v>750</v>
      </c>
      <c r="K229" s="115">
        <v>375</v>
      </c>
      <c r="L229" s="116"/>
      <c r="M229" s="117" t="s">
        <v>1039</v>
      </c>
      <c r="N229" s="1">
        <v>30</v>
      </c>
    </row>
    <row r="230" spans="1:14">
      <c r="A230" s="14">
        <v>225</v>
      </c>
      <c r="B230" s="109" t="s">
        <v>1278</v>
      </c>
      <c r="C230" s="110" t="s">
        <v>1517</v>
      </c>
      <c r="D230" s="111"/>
      <c r="E230" s="111"/>
      <c r="F230" s="112">
        <v>1</v>
      </c>
      <c r="G230" s="113" t="s">
        <v>215</v>
      </c>
      <c r="H230" s="114">
        <v>38353</v>
      </c>
      <c r="I230" s="114">
        <v>38353</v>
      </c>
      <c r="J230" s="115">
        <v>120</v>
      </c>
      <c r="K230" s="115">
        <v>60</v>
      </c>
      <c r="L230" s="116"/>
      <c r="M230" s="117" t="s">
        <v>1039</v>
      </c>
      <c r="N230" s="1">
        <v>30</v>
      </c>
    </row>
    <row r="231" spans="1:14">
      <c r="A231" s="14">
        <v>226</v>
      </c>
      <c r="B231" s="109" t="s">
        <v>1280</v>
      </c>
      <c r="C231" s="110" t="s">
        <v>1518</v>
      </c>
      <c r="D231" s="111"/>
      <c r="E231" s="111"/>
      <c r="F231" s="112">
        <v>1</v>
      </c>
      <c r="G231" s="113" t="s">
        <v>215</v>
      </c>
      <c r="H231" s="114">
        <v>38078</v>
      </c>
      <c r="I231" s="114">
        <v>38078</v>
      </c>
      <c r="J231" s="115">
        <v>932</v>
      </c>
      <c r="K231" s="115">
        <v>466</v>
      </c>
      <c r="L231" s="116"/>
      <c r="M231" s="117" t="s">
        <v>1039</v>
      </c>
      <c r="N231" s="1">
        <v>0</v>
      </c>
    </row>
    <row r="232" spans="1:14">
      <c r="A232" s="14">
        <v>227</v>
      </c>
      <c r="B232" s="109" t="s">
        <v>1282</v>
      </c>
      <c r="C232" s="110" t="s">
        <v>1519</v>
      </c>
      <c r="D232" s="111"/>
      <c r="E232" s="111"/>
      <c r="F232" s="112">
        <v>1</v>
      </c>
      <c r="G232" s="113" t="s">
        <v>220</v>
      </c>
      <c r="H232" s="114">
        <v>38078</v>
      </c>
      <c r="I232" s="114">
        <v>38078</v>
      </c>
      <c r="J232" s="115">
        <v>490</v>
      </c>
      <c r="K232" s="115">
        <v>245</v>
      </c>
      <c r="L232" s="116"/>
      <c r="M232" s="117" t="s">
        <v>1039</v>
      </c>
      <c r="N232" s="1">
        <v>0</v>
      </c>
    </row>
    <row r="233" spans="1:14">
      <c r="A233" s="14">
        <v>228</v>
      </c>
      <c r="B233" s="109" t="s">
        <v>1284</v>
      </c>
      <c r="C233" s="110" t="s">
        <v>1520</v>
      </c>
      <c r="D233" s="111"/>
      <c r="E233" s="111"/>
      <c r="F233" s="112">
        <v>2</v>
      </c>
      <c r="G233" s="113" t="s">
        <v>215</v>
      </c>
      <c r="H233" s="114">
        <v>41730</v>
      </c>
      <c r="I233" s="114">
        <v>41730</v>
      </c>
      <c r="J233" s="115">
        <v>920</v>
      </c>
      <c r="K233" s="115">
        <v>460</v>
      </c>
      <c r="L233" s="116"/>
      <c r="M233" s="117" t="s">
        <v>1039</v>
      </c>
      <c r="N233" s="1">
        <v>0</v>
      </c>
    </row>
    <row r="234" spans="1:14">
      <c r="A234" s="14">
        <v>229</v>
      </c>
      <c r="B234" s="109" t="s">
        <v>1286</v>
      </c>
      <c r="C234" s="110" t="s">
        <v>1521</v>
      </c>
      <c r="D234" s="111"/>
      <c r="E234" s="111"/>
      <c r="F234" s="112">
        <v>1</v>
      </c>
      <c r="G234" s="113" t="s">
        <v>215</v>
      </c>
      <c r="H234" s="114">
        <v>39661</v>
      </c>
      <c r="I234" s="114">
        <v>39661</v>
      </c>
      <c r="J234" s="115">
        <v>646</v>
      </c>
      <c r="K234" s="115">
        <v>323</v>
      </c>
      <c r="L234" s="116"/>
      <c r="M234" s="117" t="s">
        <v>1039</v>
      </c>
      <c r="N234" s="1">
        <v>0</v>
      </c>
    </row>
    <row r="235" spans="1:14">
      <c r="A235" s="14">
        <v>230</v>
      </c>
      <c r="B235" s="109" t="s">
        <v>1288</v>
      </c>
      <c r="C235" s="110" t="s">
        <v>1522</v>
      </c>
      <c r="D235" s="111"/>
      <c r="E235" s="111"/>
      <c r="F235" s="112">
        <v>1</v>
      </c>
      <c r="G235" s="113" t="s">
        <v>1523</v>
      </c>
      <c r="H235" s="114">
        <v>38869</v>
      </c>
      <c r="I235" s="114">
        <v>38869</v>
      </c>
      <c r="J235" s="115">
        <v>960</v>
      </c>
      <c r="K235" s="115">
        <v>480</v>
      </c>
      <c r="L235" s="116"/>
      <c r="M235" s="117" t="s">
        <v>1039</v>
      </c>
      <c r="N235" s="1">
        <v>10</v>
      </c>
    </row>
    <row r="236" spans="1:14">
      <c r="A236" s="14">
        <v>231</v>
      </c>
      <c r="B236" s="109" t="s">
        <v>1290</v>
      </c>
      <c r="C236" s="110" t="s">
        <v>439</v>
      </c>
      <c r="D236" s="111"/>
      <c r="E236" s="111"/>
      <c r="F236" s="112">
        <v>1</v>
      </c>
      <c r="G236" s="113" t="s">
        <v>215</v>
      </c>
      <c r="H236" s="114">
        <v>41456</v>
      </c>
      <c r="I236" s="114">
        <v>41456</v>
      </c>
      <c r="J236" s="115">
        <v>1850</v>
      </c>
      <c r="K236" s="115">
        <v>925</v>
      </c>
      <c r="L236" s="116"/>
      <c r="M236" s="117" t="s">
        <v>1039</v>
      </c>
      <c r="N236" s="1">
        <v>30</v>
      </c>
    </row>
    <row r="237" spans="1:14">
      <c r="A237" s="14">
        <v>232</v>
      </c>
      <c r="B237" s="109" t="s">
        <v>1292</v>
      </c>
      <c r="C237" s="110" t="s">
        <v>1524</v>
      </c>
      <c r="D237" s="111"/>
      <c r="E237" s="111"/>
      <c r="F237" s="112">
        <v>1</v>
      </c>
      <c r="G237" s="113" t="s">
        <v>215</v>
      </c>
      <c r="H237" s="114">
        <v>41518</v>
      </c>
      <c r="I237" s="114">
        <v>41518</v>
      </c>
      <c r="J237" s="115">
        <v>246</v>
      </c>
      <c r="K237" s="115">
        <v>123</v>
      </c>
      <c r="L237" s="116"/>
      <c r="M237" s="117" t="s">
        <v>1039</v>
      </c>
      <c r="N237" s="1">
        <v>5</v>
      </c>
    </row>
    <row r="238" spans="1:14">
      <c r="A238" s="14">
        <v>233</v>
      </c>
      <c r="B238" s="109" t="s">
        <v>1294</v>
      </c>
      <c r="C238" s="110" t="s">
        <v>1525</v>
      </c>
      <c r="D238" s="111"/>
      <c r="E238" s="111"/>
      <c r="F238" s="112">
        <v>1</v>
      </c>
      <c r="G238" s="113" t="s">
        <v>220</v>
      </c>
      <c r="H238" s="114">
        <v>40179</v>
      </c>
      <c r="I238" s="114">
        <v>40179</v>
      </c>
      <c r="J238" s="115">
        <v>200</v>
      </c>
      <c r="K238" s="115">
        <v>100</v>
      </c>
      <c r="L238" s="116"/>
      <c r="M238" s="117" t="s">
        <v>1039</v>
      </c>
      <c r="N238" s="1">
        <v>0</v>
      </c>
    </row>
    <row r="239" spans="1:14">
      <c r="A239" s="14">
        <v>234</v>
      </c>
      <c r="B239" s="109" t="s">
        <v>1296</v>
      </c>
      <c r="C239" s="110" t="s">
        <v>1526</v>
      </c>
      <c r="D239" s="111"/>
      <c r="E239" s="111"/>
      <c r="F239" s="112">
        <v>1</v>
      </c>
      <c r="G239" s="113" t="s">
        <v>215</v>
      </c>
      <c r="H239" s="114">
        <v>41456</v>
      </c>
      <c r="I239" s="114">
        <v>41456</v>
      </c>
      <c r="J239" s="115">
        <v>1850</v>
      </c>
      <c r="K239" s="115">
        <v>925</v>
      </c>
      <c r="L239" s="116"/>
      <c r="M239" s="117" t="s">
        <v>1039</v>
      </c>
      <c r="N239" s="1">
        <v>30</v>
      </c>
    </row>
    <row r="240" spans="1:14">
      <c r="A240" s="14">
        <v>235</v>
      </c>
      <c r="B240" s="109" t="s">
        <v>1298</v>
      </c>
      <c r="C240" s="110" t="s">
        <v>1527</v>
      </c>
      <c r="D240" s="111"/>
      <c r="E240" s="111"/>
      <c r="F240" s="112">
        <v>1</v>
      </c>
      <c r="G240" s="113" t="s">
        <v>215</v>
      </c>
      <c r="H240" s="114">
        <v>41579</v>
      </c>
      <c r="I240" s="114">
        <v>41579</v>
      </c>
      <c r="J240" s="115">
        <v>1572</v>
      </c>
      <c r="K240" s="115">
        <v>786</v>
      </c>
      <c r="L240" s="116"/>
      <c r="M240" s="117" t="s">
        <v>1039</v>
      </c>
      <c r="N240" s="1">
        <v>0</v>
      </c>
    </row>
    <row r="241" spans="1:14">
      <c r="A241" s="14">
        <v>236</v>
      </c>
      <c r="B241" s="109" t="s">
        <v>1300</v>
      </c>
      <c r="C241" s="110" t="s">
        <v>1528</v>
      </c>
      <c r="D241" s="111"/>
      <c r="E241" s="111"/>
      <c r="F241" s="112">
        <v>1</v>
      </c>
      <c r="G241" s="113" t="s">
        <v>215</v>
      </c>
      <c r="H241" s="114">
        <v>41579</v>
      </c>
      <c r="I241" s="114">
        <v>41579</v>
      </c>
      <c r="J241" s="115">
        <v>1750</v>
      </c>
      <c r="K241" s="115">
        <v>875</v>
      </c>
      <c r="L241" s="116"/>
      <c r="M241" s="117" t="s">
        <v>1039</v>
      </c>
      <c r="N241" s="1">
        <v>0</v>
      </c>
    </row>
    <row r="242" spans="1:14">
      <c r="A242" s="14">
        <v>237</v>
      </c>
      <c r="B242" s="109" t="s">
        <v>1302</v>
      </c>
      <c r="C242" s="110" t="s">
        <v>744</v>
      </c>
      <c r="D242" s="111"/>
      <c r="E242" s="111"/>
      <c r="F242" s="112">
        <v>7</v>
      </c>
      <c r="G242" s="113" t="s">
        <v>215</v>
      </c>
      <c r="H242" s="114">
        <v>42156</v>
      </c>
      <c r="I242" s="114">
        <v>42156</v>
      </c>
      <c r="J242" s="115">
        <v>5242</v>
      </c>
      <c r="K242" s="115">
        <v>2621</v>
      </c>
      <c r="L242" s="116"/>
      <c r="M242" s="117" t="s">
        <v>1039</v>
      </c>
      <c r="N242" s="1">
        <v>0</v>
      </c>
    </row>
    <row r="243" spans="1:14">
      <c r="A243" s="14">
        <v>238</v>
      </c>
      <c r="B243" s="109" t="s">
        <v>1304</v>
      </c>
      <c r="C243" s="110" t="s">
        <v>1446</v>
      </c>
      <c r="D243" s="111"/>
      <c r="E243" s="111"/>
      <c r="F243" s="112">
        <v>3</v>
      </c>
      <c r="G243" s="113" t="s">
        <v>215</v>
      </c>
      <c r="H243" s="114">
        <v>41760</v>
      </c>
      <c r="I243" s="114">
        <v>41760</v>
      </c>
      <c r="J243" s="115">
        <v>1380</v>
      </c>
      <c r="K243" s="115">
        <v>690</v>
      </c>
      <c r="L243" s="116"/>
      <c r="M243" s="117" t="s">
        <v>1039</v>
      </c>
      <c r="N243" s="1">
        <v>30</v>
      </c>
    </row>
    <row r="244" spans="1:14">
      <c r="A244" s="14">
        <v>239</v>
      </c>
      <c r="B244" s="109" t="s">
        <v>1306</v>
      </c>
      <c r="C244" s="110" t="s">
        <v>1529</v>
      </c>
      <c r="D244" s="111"/>
      <c r="E244" s="111"/>
      <c r="F244" s="112">
        <v>2</v>
      </c>
      <c r="G244" s="113" t="s">
        <v>215</v>
      </c>
      <c r="H244" s="114">
        <v>41791</v>
      </c>
      <c r="I244" s="114">
        <v>41791</v>
      </c>
      <c r="J244" s="115">
        <v>3598</v>
      </c>
      <c r="K244" s="115">
        <v>1799</v>
      </c>
      <c r="L244" s="116"/>
      <c r="M244" s="117" t="s">
        <v>1039</v>
      </c>
      <c r="N244" s="1">
        <v>60</v>
      </c>
    </row>
    <row r="245" spans="1:14">
      <c r="A245" s="14">
        <v>240</v>
      </c>
      <c r="B245" s="109" t="s">
        <v>1308</v>
      </c>
      <c r="C245" s="110" t="s">
        <v>1446</v>
      </c>
      <c r="D245" s="111"/>
      <c r="E245" s="111"/>
      <c r="F245" s="112">
        <v>1</v>
      </c>
      <c r="G245" s="113" t="s">
        <v>215</v>
      </c>
      <c r="H245" s="114">
        <v>41913</v>
      </c>
      <c r="I245" s="114">
        <v>41913</v>
      </c>
      <c r="J245" s="115">
        <v>650</v>
      </c>
      <c r="K245" s="115">
        <v>325</v>
      </c>
      <c r="L245" s="116"/>
      <c r="M245" s="117" t="s">
        <v>1039</v>
      </c>
      <c r="N245" s="1">
        <v>10</v>
      </c>
    </row>
    <row r="246" spans="1:14">
      <c r="A246" s="14">
        <v>241</v>
      </c>
      <c r="B246" s="109" t="s">
        <v>1310</v>
      </c>
      <c r="C246" s="110" t="s">
        <v>1530</v>
      </c>
      <c r="D246" s="111"/>
      <c r="E246" s="111"/>
      <c r="F246" s="112">
        <v>1</v>
      </c>
      <c r="G246" s="113" t="s">
        <v>215</v>
      </c>
      <c r="H246" s="114">
        <v>41671</v>
      </c>
      <c r="I246" s="114">
        <v>41671</v>
      </c>
      <c r="J246" s="115">
        <v>1450</v>
      </c>
      <c r="K246" s="115">
        <v>725</v>
      </c>
      <c r="L246" s="116"/>
      <c r="M246" s="117" t="s">
        <v>1039</v>
      </c>
      <c r="N246" s="1">
        <v>0</v>
      </c>
    </row>
    <row r="247" spans="1:14">
      <c r="A247" s="14">
        <v>242</v>
      </c>
      <c r="B247" s="109" t="s">
        <v>1312</v>
      </c>
      <c r="C247" s="110" t="s">
        <v>1522</v>
      </c>
      <c r="D247" s="111"/>
      <c r="E247" s="111"/>
      <c r="F247" s="112">
        <v>2</v>
      </c>
      <c r="G247" s="113" t="s">
        <v>215</v>
      </c>
      <c r="H247" s="114">
        <v>41791</v>
      </c>
      <c r="I247" s="114">
        <v>41791</v>
      </c>
      <c r="J247" s="115">
        <v>1100</v>
      </c>
      <c r="K247" s="115">
        <v>550</v>
      </c>
      <c r="L247" s="116"/>
      <c r="M247" s="117" t="s">
        <v>1039</v>
      </c>
      <c r="N247" s="1">
        <v>40</v>
      </c>
    </row>
    <row r="248" spans="1:14">
      <c r="A248" s="14">
        <v>243</v>
      </c>
      <c r="B248" s="109" t="s">
        <v>1314</v>
      </c>
      <c r="C248" s="110" t="s">
        <v>1531</v>
      </c>
      <c r="D248" s="111"/>
      <c r="E248" s="111"/>
      <c r="F248" s="112">
        <v>2</v>
      </c>
      <c r="G248" s="113" t="s">
        <v>215</v>
      </c>
      <c r="H248" s="114">
        <v>41852</v>
      </c>
      <c r="I248" s="114">
        <v>41852</v>
      </c>
      <c r="J248" s="115">
        <v>800</v>
      </c>
      <c r="K248" s="115">
        <v>400</v>
      </c>
      <c r="L248" s="116"/>
      <c r="M248" s="117" t="s">
        <v>1039</v>
      </c>
      <c r="N248" s="1">
        <v>0</v>
      </c>
    </row>
    <row r="249" spans="1:14">
      <c r="A249" s="14">
        <v>244</v>
      </c>
      <c r="B249" s="109" t="s">
        <v>1316</v>
      </c>
      <c r="C249" s="110" t="s">
        <v>439</v>
      </c>
      <c r="D249" s="111"/>
      <c r="E249" s="111"/>
      <c r="F249" s="112">
        <v>1</v>
      </c>
      <c r="G249" s="113" t="s">
        <v>215</v>
      </c>
      <c r="H249" s="114">
        <v>41883</v>
      </c>
      <c r="I249" s="114">
        <v>41883</v>
      </c>
      <c r="J249" s="115">
        <v>900</v>
      </c>
      <c r="K249" s="115">
        <v>450</v>
      </c>
      <c r="L249" s="116"/>
      <c r="M249" s="117" t="s">
        <v>1039</v>
      </c>
      <c r="N249" s="1">
        <v>30</v>
      </c>
    </row>
    <row r="250" spans="1:14">
      <c r="A250" s="14">
        <v>245</v>
      </c>
      <c r="B250" s="109" t="s">
        <v>1318</v>
      </c>
      <c r="C250" s="238" t="s">
        <v>1532</v>
      </c>
      <c r="D250" s="111"/>
      <c r="E250" s="111"/>
      <c r="F250" s="112">
        <v>1</v>
      </c>
      <c r="G250" s="113" t="s">
        <v>215</v>
      </c>
      <c r="H250" s="114">
        <v>42036</v>
      </c>
      <c r="I250" s="114">
        <v>42036</v>
      </c>
      <c r="J250" s="115">
        <v>984</v>
      </c>
      <c r="K250" s="115">
        <v>492</v>
      </c>
      <c r="L250" s="116"/>
      <c r="M250" s="117" t="s">
        <v>1039</v>
      </c>
      <c r="N250" s="1">
        <v>10</v>
      </c>
    </row>
    <row r="251" spans="1:14">
      <c r="A251" s="14">
        <v>246</v>
      </c>
      <c r="B251" s="109" t="s">
        <v>1320</v>
      </c>
      <c r="C251" s="238" t="s">
        <v>1533</v>
      </c>
      <c r="D251" s="111"/>
      <c r="E251" s="111"/>
      <c r="F251" s="112">
        <v>1</v>
      </c>
      <c r="G251" s="113" t="s">
        <v>215</v>
      </c>
      <c r="H251" s="114">
        <v>42064</v>
      </c>
      <c r="I251" s="114">
        <v>42064</v>
      </c>
      <c r="J251" s="115">
        <v>516</v>
      </c>
      <c r="K251" s="115">
        <v>258</v>
      </c>
      <c r="L251" s="116"/>
      <c r="M251" s="117" t="s">
        <v>1039</v>
      </c>
      <c r="N251" s="1">
        <v>10</v>
      </c>
    </row>
    <row r="252" spans="1:14">
      <c r="A252" s="14">
        <v>247</v>
      </c>
      <c r="B252" s="109" t="s">
        <v>1322</v>
      </c>
      <c r="C252" s="238" t="s">
        <v>1534</v>
      </c>
      <c r="D252" s="111"/>
      <c r="E252" s="111"/>
      <c r="F252" s="112">
        <v>1</v>
      </c>
      <c r="G252" s="113" t="s">
        <v>215</v>
      </c>
      <c r="H252" s="114">
        <v>42095</v>
      </c>
      <c r="I252" s="114">
        <v>42095</v>
      </c>
      <c r="J252" s="115">
        <v>1930</v>
      </c>
      <c r="K252" s="115">
        <v>965</v>
      </c>
      <c r="L252" s="116"/>
      <c r="M252" s="117" t="s">
        <v>1039</v>
      </c>
      <c r="N252" s="1">
        <v>10</v>
      </c>
    </row>
    <row r="253" spans="1:14">
      <c r="A253" s="14">
        <v>248</v>
      </c>
      <c r="B253" s="109" t="s">
        <v>1324</v>
      </c>
      <c r="C253" s="238" t="s">
        <v>1535</v>
      </c>
      <c r="D253" s="111"/>
      <c r="E253" s="111"/>
      <c r="F253" s="112">
        <f>4-2</f>
        <v>2</v>
      </c>
      <c r="G253" s="113" t="s">
        <v>215</v>
      </c>
      <c r="H253" s="114">
        <v>42125</v>
      </c>
      <c r="I253" s="114">
        <v>42125</v>
      </c>
      <c r="J253" s="115">
        <v>1300</v>
      </c>
      <c r="K253" s="115">
        <v>650</v>
      </c>
      <c r="L253" s="116"/>
      <c r="M253" s="117" t="s">
        <v>1039</v>
      </c>
      <c r="N253" s="1">
        <v>20</v>
      </c>
    </row>
    <row r="254" spans="1:14">
      <c r="A254" s="14">
        <v>249</v>
      </c>
      <c r="B254" s="109" t="s">
        <v>1326</v>
      </c>
      <c r="C254" s="238" t="s">
        <v>1536</v>
      </c>
      <c r="D254" s="111"/>
      <c r="E254" s="111"/>
      <c r="F254" s="112">
        <v>1</v>
      </c>
      <c r="G254" s="113" t="s">
        <v>215</v>
      </c>
      <c r="H254" s="114">
        <v>42125</v>
      </c>
      <c r="I254" s="114">
        <v>42125</v>
      </c>
      <c r="J254" s="115">
        <v>900</v>
      </c>
      <c r="K254" s="115">
        <v>450</v>
      </c>
      <c r="L254" s="116"/>
      <c r="M254" s="117" t="s">
        <v>1039</v>
      </c>
      <c r="N254" s="1">
        <v>0</v>
      </c>
    </row>
    <row r="255" spans="1:14">
      <c r="A255" s="14">
        <v>250</v>
      </c>
      <c r="B255" s="109" t="s">
        <v>1328</v>
      </c>
      <c r="C255" s="238" t="s">
        <v>1537</v>
      </c>
      <c r="D255" s="111"/>
      <c r="E255" s="111"/>
      <c r="F255" s="112">
        <f>5-2</f>
        <v>3</v>
      </c>
      <c r="G255" s="113" t="s">
        <v>215</v>
      </c>
      <c r="H255" s="114">
        <v>42186</v>
      </c>
      <c r="I255" s="114">
        <v>42186</v>
      </c>
      <c r="J255" s="115">
        <v>880</v>
      </c>
      <c r="K255" s="115">
        <v>440</v>
      </c>
      <c r="L255" s="116"/>
      <c r="M255" s="117" t="s">
        <v>1039</v>
      </c>
      <c r="N255" s="1">
        <v>15</v>
      </c>
    </row>
    <row r="256" spans="1:14">
      <c r="A256" s="14">
        <v>251</v>
      </c>
      <c r="B256" s="109" t="s">
        <v>1330</v>
      </c>
      <c r="C256" s="238" t="s">
        <v>1538</v>
      </c>
      <c r="D256" s="111"/>
      <c r="E256" s="111"/>
      <c r="F256" s="112">
        <v>2</v>
      </c>
      <c r="G256" s="113" t="s">
        <v>215</v>
      </c>
      <c r="H256" s="114">
        <v>42186</v>
      </c>
      <c r="I256" s="114">
        <v>42186</v>
      </c>
      <c r="J256" s="115">
        <v>2400</v>
      </c>
      <c r="K256" s="115">
        <v>1200</v>
      </c>
      <c r="L256" s="116"/>
      <c r="M256" s="117" t="s">
        <v>1039</v>
      </c>
      <c r="N256" s="1">
        <v>20</v>
      </c>
    </row>
    <row r="257" spans="1:14">
      <c r="A257" s="14">
        <v>252</v>
      </c>
      <c r="B257" s="109" t="s">
        <v>1332</v>
      </c>
      <c r="C257" s="238" t="s">
        <v>1539</v>
      </c>
      <c r="D257" s="111"/>
      <c r="E257" s="111"/>
      <c r="F257" s="112">
        <v>25</v>
      </c>
      <c r="G257" s="113" t="s">
        <v>215</v>
      </c>
      <c r="H257" s="114">
        <v>42186</v>
      </c>
      <c r="I257" s="114">
        <v>42186</v>
      </c>
      <c r="J257" s="115">
        <v>14438</v>
      </c>
      <c r="K257" s="115">
        <v>7219</v>
      </c>
      <c r="L257" s="116"/>
      <c r="M257" s="117" t="s">
        <v>1039</v>
      </c>
      <c r="N257" s="1">
        <v>0</v>
      </c>
    </row>
    <row r="258" spans="1:14">
      <c r="A258" s="14">
        <v>253</v>
      </c>
      <c r="B258" s="109" t="s">
        <v>1334</v>
      </c>
      <c r="C258" s="238" t="s">
        <v>1540</v>
      </c>
      <c r="D258" s="111"/>
      <c r="E258" s="111"/>
      <c r="F258" s="112">
        <v>15</v>
      </c>
      <c r="G258" s="113" t="s">
        <v>215</v>
      </c>
      <c r="H258" s="114">
        <v>42186</v>
      </c>
      <c r="I258" s="114">
        <v>42186</v>
      </c>
      <c r="J258" s="115">
        <v>8662</v>
      </c>
      <c r="K258" s="115">
        <v>4331</v>
      </c>
      <c r="L258" s="116"/>
      <c r="M258" s="117" t="s">
        <v>1039</v>
      </c>
      <c r="N258" s="1">
        <v>0</v>
      </c>
    </row>
    <row r="259" spans="1:14">
      <c r="A259" s="14">
        <v>254</v>
      </c>
      <c r="B259" s="109" t="s">
        <v>1336</v>
      </c>
      <c r="C259" s="238" t="s">
        <v>1541</v>
      </c>
      <c r="D259" s="111"/>
      <c r="E259" s="111"/>
      <c r="F259" s="112">
        <f>5-1</f>
        <v>4</v>
      </c>
      <c r="G259" s="113" t="s">
        <v>215</v>
      </c>
      <c r="H259" s="114">
        <v>42186</v>
      </c>
      <c r="I259" s="114">
        <v>42186</v>
      </c>
      <c r="J259" s="115">
        <v>2605</v>
      </c>
      <c r="K259" s="115">
        <v>1302.5</v>
      </c>
      <c r="L259" s="116"/>
      <c r="M259" s="117" t="s">
        <v>1039</v>
      </c>
      <c r="N259" s="1">
        <v>0</v>
      </c>
    </row>
    <row r="260" spans="1:14">
      <c r="A260" s="14">
        <v>255</v>
      </c>
      <c r="B260" s="109" t="s">
        <v>1338</v>
      </c>
      <c r="C260" s="238" t="s">
        <v>1542</v>
      </c>
      <c r="D260" s="111"/>
      <c r="E260" s="111"/>
      <c r="F260" s="112">
        <f>12-3</f>
        <v>9</v>
      </c>
      <c r="G260" s="113" t="s">
        <v>215</v>
      </c>
      <c r="H260" s="114">
        <v>42186</v>
      </c>
      <c r="I260" s="114">
        <v>42186</v>
      </c>
      <c r="J260" s="115">
        <v>8977.5</v>
      </c>
      <c r="K260" s="115">
        <v>4488.75</v>
      </c>
      <c r="L260" s="116"/>
      <c r="M260" s="117" t="s">
        <v>1039</v>
      </c>
      <c r="N260" s="1">
        <v>0</v>
      </c>
    </row>
    <row r="261" spans="1:14">
      <c r="A261" s="14">
        <v>256</v>
      </c>
      <c r="B261" s="109" t="s">
        <v>1340</v>
      </c>
      <c r="C261" s="238" t="s">
        <v>1543</v>
      </c>
      <c r="D261" s="111"/>
      <c r="E261" s="111"/>
      <c r="F261" s="112">
        <v>2</v>
      </c>
      <c r="G261" s="113" t="s">
        <v>215</v>
      </c>
      <c r="H261" s="114">
        <v>42217</v>
      </c>
      <c r="I261" s="114">
        <v>42217</v>
      </c>
      <c r="J261" s="115">
        <v>928</v>
      </c>
      <c r="K261" s="115">
        <v>464</v>
      </c>
      <c r="L261" s="118"/>
      <c r="M261" s="117" t="s">
        <v>1039</v>
      </c>
      <c r="N261" s="1">
        <v>20</v>
      </c>
    </row>
    <row r="262" spans="1:14">
      <c r="A262" s="14">
        <v>257</v>
      </c>
      <c r="B262" s="109" t="s">
        <v>1342</v>
      </c>
      <c r="C262" s="238" t="s">
        <v>1544</v>
      </c>
      <c r="D262" s="111"/>
      <c r="E262" s="111"/>
      <c r="F262" s="112">
        <v>1</v>
      </c>
      <c r="G262" s="113" t="s">
        <v>215</v>
      </c>
      <c r="H262" s="114">
        <v>42339</v>
      </c>
      <c r="I262" s="114">
        <v>42339</v>
      </c>
      <c r="J262" s="115">
        <v>284</v>
      </c>
      <c r="K262" s="115">
        <v>142</v>
      </c>
      <c r="L262" s="118"/>
      <c r="M262" s="117" t="s">
        <v>1039</v>
      </c>
      <c r="N262" s="1">
        <v>0</v>
      </c>
    </row>
    <row r="263" spans="1:14">
      <c r="A263" s="14">
        <v>258</v>
      </c>
      <c r="B263" s="109" t="s">
        <v>1344</v>
      </c>
      <c r="C263" s="238" t="s">
        <v>1545</v>
      </c>
      <c r="D263" s="111"/>
      <c r="E263" s="111"/>
      <c r="F263" s="112">
        <v>2</v>
      </c>
      <c r="G263" s="113" t="s">
        <v>215</v>
      </c>
      <c r="H263" s="114">
        <v>42339</v>
      </c>
      <c r="I263" s="114">
        <v>42339</v>
      </c>
      <c r="J263" s="115">
        <v>516</v>
      </c>
      <c r="K263" s="115">
        <v>258</v>
      </c>
      <c r="L263" s="118"/>
      <c r="M263" s="117" t="s">
        <v>1039</v>
      </c>
      <c r="N263" s="1">
        <v>0</v>
      </c>
    </row>
    <row r="264" spans="1:14">
      <c r="A264" s="14">
        <v>259</v>
      </c>
      <c r="B264" s="109" t="s">
        <v>1346</v>
      </c>
      <c r="C264" s="238" t="s">
        <v>1546</v>
      </c>
      <c r="D264" s="111"/>
      <c r="E264" s="111"/>
      <c r="F264" s="112">
        <f>6-2</f>
        <v>4</v>
      </c>
      <c r="G264" s="113" t="s">
        <v>215</v>
      </c>
      <c r="H264" s="114">
        <v>42339</v>
      </c>
      <c r="I264" s="114">
        <v>42339</v>
      </c>
      <c r="J264" s="115">
        <v>2600</v>
      </c>
      <c r="K264" s="115">
        <v>1300</v>
      </c>
      <c r="L264" s="118"/>
      <c r="M264" s="117" t="s">
        <v>1039</v>
      </c>
      <c r="N264" s="1">
        <v>0</v>
      </c>
    </row>
    <row r="265" spans="1:14">
      <c r="A265" s="14">
        <v>260</v>
      </c>
      <c r="B265" s="109" t="s">
        <v>1348</v>
      </c>
      <c r="C265" s="238" t="s">
        <v>1547</v>
      </c>
      <c r="D265" s="111"/>
      <c r="E265" s="111"/>
      <c r="F265" s="112">
        <v>14</v>
      </c>
      <c r="G265" s="113" t="s">
        <v>215</v>
      </c>
      <c r="H265" s="114">
        <v>42278</v>
      </c>
      <c r="I265" s="114">
        <v>42278</v>
      </c>
      <c r="J265" s="115">
        <v>3536</v>
      </c>
      <c r="K265" s="115">
        <v>1768</v>
      </c>
      <c r="L265" s="118"/>
      <c r="M265" s="117" t="s">
        <v>1039</v>
      </c>
      <c r="N265" s="1">
        <v>0</v>
      </c>
    </row>
    <row r="266" spans="1:14">
      <c r="A266" s="14">
        <v>261</v>
      </c>
      <c r="B266" s="109" t="s">
        <v>1350</v>
      </c>
      <c r="C266" s="238" t="s">
        <v>1548</v>
      </c>
      <c r="D266" s="111"/>
      <c r="E266" s="111"/>
      <c r="F266" s="112">
        <v>6</v>
      </c>
      <c r="G266" s="113" t="s">
        <v>215</v>
      </c>
      <c r="H266" s="114">
        <v>42278</v>
      </c>
      <c r="I266" s="114">
        <v>42278</v>
      </c>
      <c r="J266" s="115">
        <v>7020</v>
      </c>
      <c r="K266" s="115">
        <v>3510</v>
      </c>
      <c r="L266" s="118"/>
      <c r="M266" s="117" t="s">
        <v>1039</v>
      </c>
      <c r="N266" s="1">
        <v>0</v>
      </c>
    </row>
    <row r="267" spans="1:14">
      <c r="A267" s="14">
        <v>262</v>
      </c>
      <c r="B267" s="109" t="s">
        <v>1352</v>
      </c>
      <c r="C267" s="238" t="s">
        <v>1549</v>
      </c>
      <c r="D267" s="111"/>
      <c r="E267" s="111"/>
      <c r="F267" s="112">
        <f>21-2</f>
        <v>19</v>
      </c>
      <c r="G267" s="113" t="s">
        <v>215</v>
      </c>
      <c r="H267" s="114">
        <v>42278</v>
      </c>
      <c r="I267" s="114">
        <v>42278</v>
      </c>
      <c r="J267" s="115">
        <v>11020</v>
      </c>
      <c r="K267" s="115">
        <v>5510</v>
      </c>
      <c r="L267" s="118"/>
      <c r="M267" s="117" t="s">
        <v>1039</v>
      </c>
      <c r="N267" s="1">
        <v>0</v>
      </c>
    </row>
    <row r="268" spans="1:14">
      <c r="A268" s="14">
        <v>263</v>
      </c>
      <c r="B268" s="109" t="s">
        <v>1354</v>
      </c>
      <c r="C268" s="238" t="s">
        <v>1550</v>
      </c>
      <c r="D268" s="111"/>
      <c r="E268" s="111"/>
      <c r="F268" s="112">
        <f>2-1</f>
        <v>1</v>
      </c>
      <c r="G268" s="113" t="s">
        <v>215</v>
      </c>
      <c r="H268" s="114">
        <v>42278</v>
      </c>
      <c r="I268" s="114">
        <v>42278</v>
      </c>
      <c r="J268" s="115">
        <v>930</v>
      </c>
      <c r="K268" s="115">
        <v>465</v>
      </c>
      <c r="L268" s="118"/>
      <c r="M268" s="117" t="s">
        <v>1039</v>
      </c>
      <c r="N268" s="1">
        <v>0</v>
      </c>
    </row>
    <row r="269" spans="1:14">
      <c r="A269" s="14">
        <v>264</v>
      </c>
      <c r="B269" s="109" t="s">
        <v>1356</v>
      </c>
      <c r="C269" s="238" t="s">
        <v>1551</v>
      </c>
      <c r="D269" s="111"/>
      <c r="E269" s="111"/>
      <c r="F269" s="112">
        <f>14-1</f>
        <v>13</v>
      </c>
      <c r="G269" s="113" t="s">
        <v>215</v>
      </c>
      <c r="H269" s="114">
        <v>42278</v>
      </c>
      <c r="I269" s="114">
        <v>42278</v>
      </c>
      <c r="J269" s="115">
        <v>13650</v>
      </c>
      <c r="K269" s="115">
        <v>6825</v>
      </c>
      <c r="L269" s="118"/>
      <c r="M269" s="117" t="s">
        <v>1039</v>
      </c>
      <c r="N269" s="1">
        <v>0</v>
      </c>
    </row>
    <row r="270" spans="1:14">
      <c r="A270" s="14">
        <v>265</v>
      </c>
      <c r="B270" s="109" t="s">
        <v>1358</v>
      </c>
      <c r="C270" s="238" t="s">
        <v>1552</v>
      </c>
      <c r="D270" s="111"/>
      <c r="E270" s="111"/>
      <c r="F270" s="112">
        <v>66</v>
      </c>
      <c r="G270" s="113" t="s">
        <v>215</v>
      </c>
      <c r="H270" s="114">
        <v>42278</v>
      </c>
      <c r="I270" s="114">
        <v>42278</v>
      </c>
      <c r="J270" s="115">
        <v>38280</v>
      </c>
      <c r="K270" s="115">
        <v>19140</v>
      </c>
      <c r="L270" s="118"/>
      <c r="M270" s="117" t="s">
        <v>1039</v>
      </c>
      <c r="N270" s="1">
        <v>0</v>
      </c>
    </row>
    <row r="271" spans="1:14">
      <c r="A271" s="14">
        <v>266</v>
      </c>
      <c r="B271" s="109" t="s">
        <v>1360</v>
      </c>
      <c r="C271" s="238" t="s">
        <v>1553</v>
      </c>
      <c r="D271" s="111"/>
      <c r="E271" s="111"/>
      <c r="F271" s="112">
        <f>15+3</f>
        <v>18</v>
      </c>
      <c r="G271" s="113" t="s">
        <v>215</v>
      </c>
      <c r="H271" s="114">
        <v>42278</v>
      </c>
      <c r="I271" s="114">
        <v>42278</v>
      </c>
      <c r="J271" s="115">
        <v>32940</v>
      </c>
      <c r="K271" s="115">
        <v>16470</v>
      </c>
      <c r="L271" s="118"/>
      <c r="M271" s="117" t="s">
        <v>1039</v>
      </c>
      <c r="N271" s="1">
        <v>0</v>
      </c>
    </row>
    <row r="272" spans="1:14">
      <c r="A272" s="14">
        <v>267</v>
      </c>
      <c r="B272" s="109" t="s">
        <v>1362</v>
      </c>
      <c r="C272" s="238" t="s">
        <v>1554</v>
      </c>
      <c r="D272" s="111"/>
      <c r="E272" s="111"/>
      <c r="F272" s="112">
        <f>4-2</f>
        <v>2</v>
      </c>
      <c r="G272" s="113" t="s">
        <v>215</v>
      </c>
      <c r="H272" s="114">
        <v>42278</v>
      </c>
      <c r="I272" s="114">
        <v>42278</v>
      </c>
      <c r="J272" s="115">
        <v>2800</v>
      </c>
      <c r="K272" s="115">
        <v>1400</v>
      </c>
      <c r="L272" s="118"/>
      <c r="M272" s="117" t="s">
        <v>1039</v>
      </c>
      <c r="N272" s="1">
        <v>0</v>
      </c>
    </row>
    <row r="273" spans="1:14">
      <c r="A273" s="14">
        <v>268</v>
      </c>
      <c r="B273" s="109" t="s">
        <v>1364</v>
      </c>
      <c r="C273" s="238" t="s">
        <v>1555</v>
      </c>
      <c r="D273" s="111"/>
      <c r="E273" s="111"/>
      <c r="F273" s="112">
        <f>19-4</f>
        <v>15</v>
      </c>
      <c r="G273" s="113" t="s">
        <v>215</v>
      </c>
      <c r="H273" s="114">
        <v>42278</v>
      </c>
      <c r="I273" s="114">
        <v>42278</v>
      </c>
      <c r="J273" s="115">
        <v>19350</v>
      </c>
      <c r="K273" s="115">
        <v>9675</v>
      </c>
      <c r="L273" s="118"/>
      <c r="M273" s="117" t="s">
        <v>1039</v>
      </c>
      <c r="N273" s="1">
        <v>0</v>
      </c>
    </row>
    <row r="274" spans="1:14">
      <c r="A274" s="14">
        <v>269</v>
      </c>
      <c r="B274" s="109" t="s">
        <v>1366</v>
      </c>
      <c r="C274" s="238" t="s">
        <v>1556</v>
      </c>
      <c r="D274" s="111"/>
      <c r="E274" s="111"/>
      <c r="F274" s="112">
        <v>8</v>
      </c>
      <c r="G274" s="113" t="s">
        <v>215</v>
      </c>
      <c r="H274" s="114">
        <v>42278</v>
      </c>
      <c r="I274" s="114">
        <v>42278</v>
      </c>
      <c r="J274" s="115">
        <v>13200</v>
      </c>
      <c r="K274" s="115">
        <v>6600</v>
      </c>
      <c r="L274" s="118"/>
      <c r="M274" s="117" t="s">
        <v>1039</v>
      </c>
      <c r="N274" s="1">
        <v>0</v>
      </c>
    </row>
    <row r="275" spans="1:14">
      <c r="A275" s="14">
        <v>270</v>
      </c>
      <c r="B275" s="109" t="s">
        <v>1368</v>
      </c>
      <c r="C275" s="238" t="s">
        <v>1557</v>
      </c>
      <c r="D275" s="111"/>
      <c r="E275" s="111"/>
      <c r="F275" s="112">
        <v>36</v>
      </c>
      <c r="G275" s="113" t="s">
        <v>215</v>
      </c>
      <c r="H275" s="114">
        <v>42278</v>
      </c>
      <c r="I275" s="114">
        <v>42278</v>
      </c>
      <c r="J275" s="115">
        <v>52200</v>
      </c>
      <c r="K275" s="115">
        <v>26100</v>
      </c>
      <c r="L275" s="118"/>
      <c r="M275" s="117" t="s">
        <v>1039</v>
      </c>
      <c r="N275" s="1">
        <v>0</v>
      </c>
    </row>
    <row r="276" spans="1:14">
      <c r="A276" s="14">
        <v>271</v>
      </c>
      <c r="B276" s="109" t="s">
        <v>1370</v>
      </c>
      <c r="C276" s="238" t="s">
        <v>1558</v>
      </c>
      <c r="D276" s="111"/>
      <c r="E276" s="111"/>
      <c r="F276" s="112">
        <v>4</v>
      </c>
      <c r="G276" s="113" t="s">
        <v>215</v>
      </c>
      <c r="H276" s="114">
        <v>42278</v>
      </c>
      <c r="I276" s="114">
        <v>42278</v>
      </c>
      <c r="J276" s="115">
        <v>4116</v>
      </c>
      <c r="K276" s="115">
        <v>2058</v>
      </c>
      <c r="L276" s="118"/>
      <c r="M276" s="117" t="s">
        <v>1039</v>
      </c>
      <c r="N276" s="1">
        <v>0</v>
      </c>
    </row>
    <row r="277" spans="1:14">
      <c r="A277" s="14">
        <v>272</v>
      </c>
      <c r="B277" s="109" t="s">
        <v>1372</v>
      </c>
      <c r="C277" s="238" t="s">
        <v>1559</v>
      </c>
      <c r="D277" s="111"/>
      <c r="E277" s="111"/>
      <c r="F277" s="112">
        <v>17</v>
      </c>
      <c r="G277" s="113" t="s">
        <v>215</v>
      </c>
      <c r="H277" s="114">
        <v>42278</v>
      </c>
      <c r="I277" s="114">
        <v>42278</v>
      </c>
      <c r="J277" s="115">
        <v>15708</v>
      </c>
      <c r="K277" s="115">
        <v>7854</v>
      </c>
      <c r="L277" s="118"/>
      <c r="M277" s="117" t="s">
        <v>1039</v>
      </c>
      <c r="N277" s="1">
        <v>0</v>
      </c>
    </row>
    <row r="278" spans="1:14">
      <c r="A278" s="14">
        <v>273</v>
      </c>
      <c r="B278" s="109" t="s">
        <v>1374</v>
      </c>
      <c r="C278" s="238" t="s">
        <v>1560</v>
      </c>
      <c r="D278" s="111"/>
      <c r="E278" s="111"/>
      <c r="F278" s="112">
        <v>24</v>
      </c>
      <c r="G278" s="113" t="s">
        <v>215</v>
      </c>
      <c r="H278" s="114">
        <v>42278</v>
      </c>
      <c r="I278" s="114">
        <v>42278</v>
      </c>
      <c r="J278" s="115">
        <v>11040</v>
      </c>
      <c r="K278" s="115">
        <v>5520</v>
      </c>
      <c r="L278" s="118"/>
      <c r="M278" s="117" t="s">
        <v>1039</v>
      </c>
      <c r="N278" s="1">
        <v>0</v>
      </c>
    </row>
    <row r="279" spans="1:14">
      <c r="A279" s="14">
        <v>274</v>
      </c>
      <c r="B279" s="109" t="s">
        <v>1376</v>
      </c>
      <c r="C279" s="238" t="s">
        <v>1561</v>
      </c>
      <c r="D279" s="111"/>
      <c r="E279" s="111"/>
      <c r="F279" s="112">
        <v>3</v>
      </c>
      <c r="G279" s="113" t="s">
        <v>215</v>
      </c>
      <c r="H279" s="114">
        <v>42278</v>
      </c>
      <c r="I279" s="114">
        <v>42278</v>
      </c>
      <c r="J279" s="115">
        <v>4800</v>
      </c>
      <c r="K279" s="115">
        <v>2400</v>
      </c>
      <c r="L279" s="118"/>
      <c r="M279" s="117" t="s">
        <v>1039</v>
      </c>
      <c r="N279" s="1">
        <v>0</v>
      </c>
    </row>
    <row r="280" spans="1:14">
      <c r="A280" s="14">
        <v>275</v>
      </c>
      <c r="B280" s="109" t="s">
        <v>1378</v>
      </c>
      <c r="C280" s="238" t="s">
        <v>1562</v>
      </c>
      <c r="D280" s="111"/>
      <c r="E280" s="111"/>
      <c r="F280" s="112">
        <v>1</v>
      </c>
      <c r="G280" s="113" t="s">
        <v>215</v>
      </c>
      <c r="H280" s="114">
        <v>41974</v>
      </c>
      <c r="I280" s="114">
        <v>41974</v>
      </c>
      <c r="J280" s="115">
        <v>370</v>
      </c>
      <c r="K280" s="115">
        <v>185</v>
      </c>
      <c r="L280" s="118"/>
      <c r="M280" s="117" t="s">
        <v>1039</v>
      </c>
      <c r="N280" s="1">
        <v>0</v>
      </c>
    </row>
    <row r="281" spans="1:14">
      <c r="A281" s="14">
        <v>276</v>
      </c>
      <c r="B281" s="109" t="s">
        <v>1380</v>
      </c>
      <c r="C281" s="238" t="s">
        <v>1563</v>
      </c>
      <c r="D281" s="111"/>
      <c r="E281" s="111"/>
      <c r="F281" s="112">
        <v>1</v>
      </c>
      <c r="G281" s="113" t="s">
        <v>215</v>
      </c>
      <c r="H281" s="114">
        <v>41974</v>
      </c>
      <c r="I281" s="114">
        <v>41974</v>
      </c>
      <c r="J281" s="115">
        <v>450</v>
      </c>
      <c r="K281" s="115">
        <v>225</v>
      </c>
      <c r="L281" s="118"/>
      <c r="M281" s="117" t="s">
        <v>1039</v>
      </c>
      <c r="N281" s="1">
        <v>10</v>
      </c>
    </row>
    <row r="282" spans="1:14">
      <c r="A282" s="14">
        <v>277</v>
      </c>
      <c r="B282" s="109" t="s">
        <v>1382</v>
      </c>
      <c r="C282" s="238" t="s">
        <v>1564</v>
      </c>
      <c r="D282" s="111"/>
      <c r="E282" s="111"/>
      <c r="F282" s="112">
        <f>36-3</f>
        <v>33</v>
      </c>
      <c r="G282" s="113" t="s">
        <v>1512</v>
      </c>
      <c r="H282" s="114">
        <v>42278</v>
      </c>
      <c r="I282" s="114">
        <v>42278</v>
      </c>
      <c r="J282" s="115">
        <v>24090</v>
      </c>
      <c r="K282" s="115">
        <v>12045</v>
      </c>
      <c r="L282" s="118"/>
      <c r="M282" s="117" t="s">
        <v>1039</v>
      </c>
      <c r="N282" s="1">
        <v>10</v>
      </c>
    </row>
    <row r="283" spans="1:14">
      <c r="A283" s="14">
        <v>278</v>
      </c>
      <c r="B283" s="109" t="s">
        <v>1384</v>
      </c>
      <c r="C283" s="238" t="s">
        <v>1565</v>
      </c>
      <c r="D283" s="111"/>
      <c r="E283" s="111"/>
      <c r="F283" s="112">
        <v>2</v>
      </c>
      <c r="G283" s="113" t="s">
        <v>1512</v>
      </c>
      <c r="H283" s="114">
        <v>42278</v>
      </c>
      <c r="I283" s="114">
        <v>42278</v>
      </c>
      <c r="J283" s="115">
        <v>2040</v>
      </c>
      <c r="K283" s="115">
        <v>1020</v>
      </c>
      <c r="L283" s="118"/>
      <c r="M283" s="117" t="s">
        <v>1039</v>
      </c>
      <c r="N283" s="1">
        <v>0</v>
      </c>
    </row>
    <row r="284" spans="1:14">
      <c r="A284" s="14">
        <v>279</v>
      </c>
      <c r="B284" s="109" t="s">
        <v>1386</v>
      </c>
      <c r="C284" s="238" t="s">
        <v>1566</v>
      </c>
      <c r="D284" s="111"/>
      <c r="E284" s="111"/>
      <c r="F284" s="112">
        <v>10</v>
      </c>
      <c r="G284" s="113" t="s">
        <v>1512</v>
      </c>
      <c r="H284" s="114">
        <v>42278</v>
      </c>
      <c r="I284" s="114">
        <v>42278</v>
      </c>
      <c r="J284" s="115">
        <v>11500</v>
      </c>
      <c r="K284" s="115">
        <v>5750</v>
      </c>
      <c r="L284" s="118"/>
      <c r="M284" s="117" t="s">
        <v>1039</v>
      </c>
      <c r="N284" s="1">
        <v>0</v>
      </c>
    </row>
    <row r="285" spans="1:14">
      <c r="A285" s="14">
        <v>280</v>
      </c>
      <c r="B285" s="109" t="s">
        <v>1388</v>
      </c>
      <c r="C285" s="110" t="s">
        <v>1567</v>
      </c>
      <c r="D285" s="111"/>
      <c r="E285" s="111"/>
      <c r="F285" s="112">
        <v>6</v>
      </c>
      <c r="G285" s="113" t="s">
        <v>1512</v>
      </c>
      <c r="H285" s="114">
        <v>42278</v>
      </c>
      <c r="I285" s="114">
        <v>42278</v>
      </c>
      <c r="J285" s="115">
        <v>8100</v>
      </c>
      <c r="K285" s="115">
        <v>4050</v>
      </c>
      <c r="L285" s="118"/>
      <c r="M285" s="117" t="s">
        <v>1039</v>
      </c>
      <c r="N285" s="1">
        <v>0</v>
      </c>
    </row>
    <row r="286" spans="1:14">
      <c r="A286" s="14">
        <v>281</v>
      </c>
      <c r="B286" s="109" t="s">
        <v>1390</v>
      </c>
      <c r="C286" s="110" t="s">
        <v>1568</v>
      </c>
      <c r="D286" s="111"/>
      <c r="E286" s="111"/>
      <c r="F286" s="112">
        <v>49</v>
      </c>
      <c r="G286" s="113" t="s">
        <v>220</v>
      </c>
      <c r="H286" s="114">
        <v>42278</v>
      </c>
      <c r="I286" s="114">
        <v>42278</v>
      </c>
      <c r="J286" s="115">
        <v>22050</v>
      </c>
      <c r="K286" s="115">
        <v>11025</v>
      </c>
      <c r="L286" s="118"/>
      <c r="M286" s="117" t="s">
        <v>1039</v>
      </c>
      <c r="N286" s="1">
        <v>490</v>
      </c>
    </row>
    <row r="287" spans="1:14">
      <c r="A287" s="14">
        <v>282</v>
      </c>
      <c r="B287" s="109" t="s">
        <v>1392</v>
      </c>
      <c r="C287" s="110" t="s">
        <v>1569</v>
      </c>
      <c r="D287" s="111"/>
      <c r="E287" s="111"/>
      <c r="F287" s="112">
        <f>12+10-4</f>
        <v>18</v>
      </c>
      <c r="G287" s="113" t="s">
        <v>1570</v>
      </c>
      <c r="H287" s="114">
        <v>42248</v>
      </c>
      <c r="I287" s="114">
        <v>42248</v>
      </c>
      <c r="J287" s="115">
        <v>8280</v>
      </c>
      <c r="K287" s="115">
        <v>4140</v>
      </c>
      <c r="L287" s="118"/>
      <c r="M287" s="117" t="s">
        <v>1039</v>
      </c>
      <c r="N287" s="1">
        <v>0</v>
      </c>
    </row>
    <row r="288" spans="1:14">
      <c r="A288" s="14">
        <v>283</v>
      </c>
      <c r="B288" s="109" t="s">
        <v>1394</v>
      </c>
      <c r="C288" s="110" t="s">
        <v>1571</v>
      </c>
      <c r="D288" s="111"/>
      <c r="E288" s="111"/>
      <c r="F288" s="112">
        <v>20</v>
      </c>
      <c r="G288" s="113" t="s">
        <v>220</v>
      </c>
      <c r="H288" s="114">
        <v>42278</v>
      </c>
      <c r="I288" s="114">
        <v>42278</v>
      </c>
      <c r="J288" s="115">
        <v>28620</v>
      </c>
      <c r="K288" s="115">
        <v>14310</v>
      </c>
      <c r="L288" s="118"/>
      <c r="M288" s="117" t="s">
        <v>1039</v>
      </c>
      <c r="N288" s="1">
        <v>400</v>
      </c>
    </row>
    <row r="289" spans="1:14">
      <c r="A289" s="14">
        <v>284</v>
      </c>
      <c r="B289" s="109" t="s">
        <v>1396</v>
      </c>
      <c r="C289" s="110" t="s">
        <v>1572</v>
      </c>
      <c r="D289" s="111"/>
      <c r="E289" s="111"/>
      <c r="F289" s="112">
        <v>3</v>
      </c>
      <c r="G289" s="113" t="s">
        <v>220</v>
      </c>
      <c r="H289" s="114">
        <v>42278</v>
      </c>
      <c r="I289" s="114">
        <v>42278</v>
      </c>
      <c r="J289" s="115">
        <v>4110</v>
      </c>
      <c r="K289" s="115">
        <v>2055</v>
      </c>
      <c r="L289" s="118"/>
      <c r="M289" s="117" t="s">
        <v>1039</v>
      </c>
      <c r="N289" s="1">
        <v>60</v>
      </c>
    </row>
    <row r="290" spans="1:14">
      <c r="A290" s="14">
        <v>285</v>
      </c>
      <c r="B290" s="109" t="s">
        <v>1398</v>
      </c>
      <c r="C290" s="110" t="s">
        <v>1573</v>
      </c>
      <c r="D290" s="111"/>
      <c r="E290" s="111"/>
      <c r="F290" s="112">
        <v>1</v>
      </c>
      <c r="G290" s="113" t="s">
        <v>220</v>
      </c>
      <c r="H290" s="114">
        <v>42339</v>
      </c>
      <c r="I290" s="114">
        <v>42339</v>
      </c>
      <c r="J290" s="115">
        <v>300</v>
      </c>
      <c r="K290" s="115">
        <v>150</v>
      </c>
      <c r="L290" s="118"/>
      <c r="M290" s="117" t="s">
        <v>1039</v>
      </c>
      <c r="N290" s="1">
        <v>20</v>
      </c>
    </row>
    <row r="291" spans="1:14">
      <c r="A291" s="14">
        <v>286</v>
      </c>
      <c r="B291" s="109" t="s">
        <v>1400</v>
      </c>
      <c r="C291" s="110" t="s">
        <v>1574</v>
      </c>
      <c r="D291" s="111"/>
      <c r="E291" s="111"/>
      <c r="F291" s="112">
        <v>1</v>
      </c>
      <c r="G291" s="113" t="s">
        <v>215</v>
      </c>
      <c r="H291" s="114">
        <v>42339</v>
      </c>
      <c r="I291" s="114">
        <v>42339</v>
      </c>
      <c r="J291" s="115">
        <v>600</v>
      </c>
      <c r="K291" s="115">
        <v>300</v>
      </c>
      <c r="L291" s="118"/>
      <c r="M291" s="117" t="s">
        <v>1039</v>
      </c>
      <c r="N291" s="1">
        <v>30</v>
      </c>
    </row>
    <row r="292" spans="1:14">
      <c r="A292" s="14">
        <v>287</v>
      </c>
      <c r="B292" s="109" t="s">
        <v>1402</v>
      </c>
      <c r="C292" s="110" t="s">
        <v>1532</v>
      </c>
      <c r="D292" s="111"/>
      <c r="E292" s="111"/>
      <c r="F292" s="112">
        <v>1</v>
      </c>
      <c r="G292" s="113" t="s">
        <v>220</v>
      </c>
      <c r="H292" s="114">
        <v>42036</v>
      </c>
      <c r="I292" s="114">
        <v>42036</v>
      </c>
      <c r="J292" s="115">
        <v>482</v>
      </c>
      <c r="K292" s="115">
        <v>241</v>
      </c>
      <c r="L292" s="118"/>
      <c r="M292" s="117" t="s">
        <v>1039</v>
      </c>
      <c r="N292" s="1">
        <v>10</v>
      </c>
    </row>
    <row r="293" spans="1:14">
      <c r="A293" s="14">
        <v>288</v>
      </c>
      <c r="B293" s="109" t="s">
        <v>1404</v>
      </c>
      <c r="C293" s="110" t="s">
        <v>1522</v>
      </c>
      <c r="D293" s="111"/>
      <c r="E293" s="111"/>
      <c r="F293" s="112">
        <v>1</v>
      </c>
      <c r="G293" s="113" t="s">
        <v>215</v>
      </c>
      <c r="H293" s="114">
        <v>41791</v>
      </c>
      <c r="I293" s="114">
        <v>41791</v>
      </c>
      <c r="J293" s="115">
        <v>506</v>
      </c>
      <c r="K293" s="115">
        <v>253</v>
      </c>
      <c r="L293" s="118"/>
      <c r="M293" s="117" t="s">
        <v>1039</v>
      </c>
      <c r="N293" s="1">
        <v>10</v>
      </c>
    </row>
    <row r="294" spans="1:14">
      <c r="A294" s="14">
        <v>289</v>
      </c>
      <c r="B294" s="109" t="s">
        <v>1406</v>
      </c>
      <c r="C294" s="110" t="s">
        <v>1575</v>
      </c>
      <c r="D294" s="111"/>
      <c r="E294" s="111"/>
      <c r="F294" s="112">
        <v>1</v>
      </c>
      <c r="G294" s="113" t="s">
        <v>215</v>
      </c>
      <c r="H294" s="114">
        <v>42339</v>
      </c>
      <c r="I294" s="114">
        <v>42339</v>
      </c>
      <c r="J294" s="115">
        <v>1400</v>
      </c>
      <c r="K294" s="115">
        <v>700</v>
      </c>
      <c r="L294" s="118"/>
      <c r="M294" s="117" t="s">
        <v>1039</v>
      </c>
      <c r="N294" s="1">
        <v>0</v>
      </c>
    </row>
    <row r="295" spans="1:14">
      <c r="A295" s="14">
        <v>290</v>
      </c>
      <c r="B295" s="109" t="s">
        <v>1408</v>
      </c>
      <c r="C295" s="110" t="s">
        <v>711</v>
      </c>
      <c r="D295" s="111"/>
      <c r="E295" s="111"/>
      <c r="F295" s="112">
        <v>1</v>
      </c>
      <c r="G295" s="113" t="s">
        <v>215</v>
      </c>
      <c r="H295" s="114">
        <v>42339</v>
      </c>
      <c r="I295" s="114">
        <v>42339</v>
      </c>
      <c r="J295" s="115">
        <v>1200</v>
      </c>
      <c r="K295" s="115">
        <v>600</v>
      </c>
      <c r="L295" s="118"/>
      <c r="M295" s="117" t="s">
        <v>1039</v>
      </c>
      <c r="N295" s="1">
        <v>0</v>
      </c>
    </row>
    <row r="296" spans="1:14">
      <c r="A296" s="14">
        <v>291</v>
      </c>
      <c r="B296" s="109" t="s">
        <v>1410</v>
      </c>
      <c r="C296" s="110" t="s">
        <v>1531</v>
      </c>
      <c r="D296" s="111"/>
      <c r="E296" s="111"/>
      <c r="F296" s="112">
        <v>1</v>
      </c>
      <c r="G296" s="113" t="s">
        <v>1512</v>
      </c>
      <c r="H296" s="114">
        <v>42339</v>
      </c>
      <c r="I296" s="114">
        <v>42339</v>
      </c>
      <c r="J296" s="115">
        <v>999</v>
      </c>
      <c r="K296" s="115">
        <v>499.5</v>
      </c>
      <c r="L296" s="118"/>
      <c r="M296" s="117" t="s">
        <v>1039</v>
      </c>
      <c r="N296" s="1">
        <v>0</v>
      </c>
    </row>
    <row r="297" spans="1:14">
      <c r="A297" s="14">
        <v>292</v>
      </c>
      <c r="B297" s="109" t="s">
        <v>1412</v>
      </c>
      <c r="C297" s="110" t="s">
        <v>1576</v>
      </c>
      <c r="D297" s="111"/>
      <c r="E297" s="111"/>
      <c r="F297" s="112">
        <v>1</v>
      </c>
      <c r="G297" s="113" t="s">
        <v>215</v>
      </c>
      <c r="H297" s="114">
        <v>42339</v>
      </c>
      <c r="I297" s="114">
        <v>42339</v>
      </c>
      <c r="J297" s="115">
        <v>200</v>
      </c>
      <c r="K297" s="115">
        <v>100</v>
      </c>
      <c r="L297" s="118"/>
      <c r="M297" s="117" t="s">
        <v>1039</v>
      </c>
      <c r="N297" s="1">
        <v>20</v>
      </c>
    </row>
    <row r="298" spans="1:14">
      <c r="A298" s="14">
        <v>293</v>
      </c>
      <c r="B298" s="109" t="s">
        <v>1414</v>
      </c>
      <c r="C298" s="110" t="s">
        <v>1577</v>
      </c>
      <c r="D298" s="111"/>
      <c r="E298" s="111"/>
      <c r="F298" s="112">
        <f>3-1</f>
        <v>2</v>
      </c>
      <c r="G298" s="113" t="s">
        <v>365</v>
      </c>
      <c r="H298" s="114">
        <v>42339</v>
      </c>
      <c r="I298" s="114">
        <v>42339</v>
      </c>
      <c r="J298" s="115">
        <v>1932</v>
      </c>
      <c r="K298" s="115">
        <v>966</v>
      </c>
      <c r="L298" s="118"/>
      <c r="M298" s="117" t="s">
        <v>1039</v>
      </c>
      <c r="N298" s="1">
        <v>0</v>
      </c>
    </row>
    <row r="299" spans="1:14">
      <c r="A299" s="14">
        <v>294</v>
      </c>
      <c r="B299" s="109" t="s">
        <v>1416</v>
      </c>
      <c r="C299" s="110" t="s">
        <v>1578</v>
      </c>
      <c r="D299" s="111"/>
      <c r="E299" s="111"/>
      <c r="F299" s="112">
        <v>15</v>
      </c>
      <c r="G299" s="113" t="s">
        <v>1454</v>
      </c>
      <c r="H299" s="114">
        <v>42339</v>
      </c>
      <c r="I299" s="114">
        <v>42339</v>
      </c>
      <c r="J299" s="115">
        <v>6900</v>
      </c>
      <c r="K299" s="115">
        <v>3450</v>
      </c>
      <c r="L299" s="118"/>
      <c r="M299" s="117" t="s">
        <v>1039</v>
      </c>
      <c r="N299" s="1">
        <v>0</v>
      </c>
    </row>
    <row r="300" spans="1:14">
      <c r="A300" s="14">
        <v>295</v>
      </c>
      <c r="B300" s="109" t="s">
        <v>1418</v>
      </c>
      <c r="C300" s="110" t="s">
        <v>1579</v>
      </c>
      <c r="D300" s="111"/>
      <c r="E300" s="111"/>
      <c r="F300" s="112">
        <v>1</v>
      </c>
      <c r="G300" s="113" t="s">
        <v>215</v>
      </c>
      <c r="H300" s="114">
        <v>42461</v>
      </c>
      <c r="I300" s="114">
        <v>42461</v>
      </c>
      <c r="J300" s="115">
        <v>250</v>
      </c>
      <c r="K300" s="115">
        <v>125</v>
      </c>
      <c r="L300" s="118"/>
      <c r="M300" s="117" t="s">
        <v>1039</v>
      </c>
      <c r="N300" s="1">
        <v>0</v>
      </c>
    </row>
    <row r="301" spans="1:14">
      <c r="A301" s="14">
        <v>296</v>
      </c>
      <c r="B301" s="109" t="s">
        <v>1420</v>
      </c>
      <c r="C301" s="110" t="s">
        <v>1580</v>
      </c>
      <c r="D301" s="111"/>
      <c r="E301" s="111"/>
      <c r="F301" s="112">
        <v>3</v>
      </c>
      <c r="G301" s="113" t="s">
        <v>220</v>
      </c>
      <c r="H301" s="114">
        <v>42644</v>
      </c>
      <c r="I301" s="114">
        <v>42644</v>
      </c>
      <c r="J301" s="115">
        <v>586</v>
      </c>
      <c r="K301" s="115">
        <v>293</v>
      </c>
      <c r="L301" s="118"/>
      <c r="M301" s="117" t="s">
        <v>1039</v>
      </c>
      <c r="N301" s="1">
        <v>30</v>
      </c>
    </row>
    <row r="302" spans="1:14">
      <c r="A302" s="14">
        <v>297</v>
      </c>
      <c r="B302" s="109" t="s">
        <v>1422</v>
      </c>
      <c r="C302" s="110" t="s">
        <v>1543</v>
      </c>
      <c r="D302" s="111"/>
      <c r="E302" s="111"/>
      <c r="F302" s="119">
        <v>1</v>
      </c>
      <c r="G302" s="113" t="s">
        <v>220</v>
      </c>
      <c r="H302" s="114">
        <v>42705</v>
      </c>
      <c r="I302" s="114">
        <v>42705</v>
      </c>
      <c r="J302" s="115">
        <v>1350</v>
      </c>
      <c r="K302" s="115">
        <v>675</v>
      </c>
      <c r="L302" s="118"/>
      <c r="M302" s="117" t="s">
        <v>1039</v>
      </c>
      <c r="N302" s="1">
        <v>20</v>
      </c>
    </row>
    <row r="303" spans="1:14">
      <c r="A303" s="14">
        <v>298</v>
      </c>
      <c r="B303" s="109" t="s">
        <v>1424</v>
      </c>
      <c r="C303" s="110" t="s">
        <v>1581</v>
      </c>
      <c r="D303" s="111"/>
      <c r="E303" s="111"/>
      <c r="F303" s="112">
        <v>1</v>
      </c>
      <c r="G303" s="113" t="s">
        <v>215</v>
      </c>
      <c r="H303" s="114">
        <v>43435</v>
      </c>
      <c r="I303" s="114">
        <v>43435</v>
      </c>
      <c r="J303" s="115">
        <v>1796</v>
      </c>
      <c r="K303" s="115">
        <v>898</v>
      </c>
      <c r="L303" s="118"/>
      <c r="M303" s="117" t="s">
        <v>1039</v>
      </c>
      <c r="N303" s="1">
        <v>10</v>
      </c>
    </row>
    <row r="304" spans="1:14">
      <c r="A304" s="14">
        <v>299</v>
      </c>
      <c r="B304" s="109" t="s">
        <v>1426</v>
      </c>
      <c r="C304" s="110" t="s">
        <v>1582</v>
      </c>
      <c r="D304" s="111"/>
      <c r="E304" s="111"/>
      <c r="F304" s="112">
        <v>1</v>
      </c>
      <c r="G304" s="113" t="s">
        <v>220</v>
      </c>
      <c r="H304" s="114">
        <v>44774</v>
      </c>
      <c r="I304" s="114">
        <v>44774</v>
      </c>
      <c r="J304" s="115">
        <v>2089</v>
      </c>
      <c r="K304" s="115">
        <v>1044.5</v>
      </c>
      <c r="L304" s="118"/>
      <c r="M304" s="117" t="s">
        <v>1039</v>
      </c>
      <c r="N304" s="1">
        <v>10</v>
      </c>
    </row>
    <row r="305" spans="1:14">
      <c r="A305" s="14">
        <v>300</v>
      </c>
      <c r="B305" s="109" t="s">
        <v>1428</v>
      </c>
      <c r="C305" s="110" t="s">
        <v>1583</v>
      </c>
      <c r="D305" s="111"/>
      <c r="E305" s="111"/>
      <c r="F305" s="112">
        <v>1</v>
      </c>
      <c r="G305" s="113" t="s">
        <v>215</v>
      </c>
      <c r="H305" s="114">
        <v>41852</v>
      </c>
      <c r="I305" s="114">
        <v>41852</v>
      </c>
      <c r="J305" s="115">
        <v>870</v>
      </c>
      <c r="K305" s="115">
        <v>435</v>
      </c>
      <c r="L305" s="118"/>
      <c r="M305" s="117" t="s">
        <v>1039</v>
      </c>
      <c r="N305" s="1">
        <v>0</v>
      </c>
    </row>
    <row r="306" spans="1:14">
      <c r="A306" s="14">
        <v>301</v>
      </c>
      <c r="B306" s="109" t="s">
        <v>1430</v>
      </c>
      <c r="C306" s="110" t="s">
        <v>1584</v>
      </c>
      <c r="D306" s="111"/>
      <c r="E306" s="111"/>
      <c r="F306" s="112">
        <v>1</v>
      </c>
      <c r="G306" s="113" t="s">
        <v>215</v>
      </c>
      <c r="H306" s="114">
        <v>38961</v>
      </c>
      <c r="I306" s="114">
        <v>38961</v>
      </c>
      <c r="J306" s="115">
        <v>450</v>
      </c>
      <c r="K306" s="115">
        <v>225</v>
      </c>
      <c r="L306" s="118"/>
      <c r="M306" s="117" t="s">
        <v>1039</v>
      </c>
      <c r="N306" s="1">
        <v>0</v>
      </c>
    </row>
    <row r="307" ht="21" customHeight="1" spans="1:14">
      <c r="A307" s="120"/>
      <c r="B307" s="121"/>
      <c r="C307" s="122" t="s">
        <v>1585</v>
      </c>
      <c r="D307" s="123"/>
      <c r="E307" s="123"/>
      <c r="F307" s="124"/>
      <c r="G307" s="124"/>
      <c r="H307" s="125"/>
      <c r="I307" s="126"/>
      <c r="J307" s="127">
        <f>SUM(J6:J306)</f>
        <v>951058.38</v>
      </c>
      <c r="K307" s="127">
        <f>SUM(K6:K306)</f>
        <v>475529.19</v>
      </c>
      <c r="L307" s="128"/>
      <c r="M307" s="124"/>
    </row>
    <row r="308" s="24" customFormat="1" ht="21" customHeight="1" spans="1:14">
      <c r="A308" s="129" t="s">
        <v>1125</v>
      </c>
      <c r="C308" s="130"/>
      <c r="D308" s="131"/>
      <c r="E308" s="131"/>
      <c r="F308" s="132" t="s">
        <v>1126</v>
      </c>
      <c r="G308" s="132"/>
      <c r="H308" s="132"/>
      <c r="I308" s="132"/>
      <c r="J308" s="133"/>
      <c r="K308" s="133"/>
      <c r="L308" s="134" t="s">
        <v>1127</v>
      </c>
      <c r="M308" s="135"/>
    </row>
    <row r="309" s="24" customFormat="1" ht="21" customHeight="1" spans="1:14">
      <c r="A309" s="129" t="s">
        <v>1128</v>
      </c>
      <c r="C309" s="130"/>
      <c r="D309" s="131"/>
      <c r="E309" s="131"/>
      <c r="H309" s="136"/>
      <c r="I309" s="137"/>
    </row>
  </sheetData>
  <mergeCells count="17">
    <mergeCell ref="A3:C3"/>
    <mergeCell ref="F3:I3"/>
    <mergeCell ref="L3:M3"/>
    <mergeCell ref="F308:I308"/>
    <mergeCell ref="L308:M308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L4:L5"/>
    <mergeCell ref="M4:M5"/>
    <mergeCell ref="A1:M2"/>
  </mergeCells>
  <conditionalFormatting sqref="B70:B159">
    <cfRule type="duplicateValues" dxfId="0" priority="4"/>
  </conditionalFormatting>
  <conditionalFormatting sqref="B160:B212">
    <cfRule type="duplicateValues" dxfId="0" priority="3"/>
  </conditionalFormatting>
  <conditionalFormatting sqref="B213:B223">
    <cfRule type="duplicateValues" dxfId="0" priority="2"/>
  </conditionalFormatting>
  <conditionalFormatting sqref="B224:B306">
    <cfRule type="duplicateValues" dxfId="0" priority="1"/>
  </conditionalFormatting>
  <pageMargins left="0.7" right="0.7" top="0.75" bottom="0.75" header="0.3" footer="0.3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599993896298105"/>
    <pageSetUpPr fitToPage="1"/>
  </sheetPr>
  <dimension ref="A1:F68"/>
  <sheetViews>
    <sheetView view="pageBreakPreview" zoomScaleNormal="70" workbookViewId="0">
      <selection activeCell="A1" sqref="A1:F1"/>
    </sheetView>
  </sheetViews>
  <sheetFormatPr defaultColWidth="10.1083333333333" defaultRowHeight="15.75" outlineLevelCol="5"/>
  <cols>
    <col min="1" max="1" width="5.625" style="1" customWidth="1"/>
    <col min="2" max="2" width="30.625" style="1" customWidth="1"/>
    <col min="3" max="3" width="10.625" style="2" customWidth="1"/>
    <col min="4" max="5" width="5.66666666666667" style="1" customWidth="1"/>
    <col min="6" max="6" width="20.625" style="1" customWidth="1"/>
    <col min="7" max="12" width="10" style="1" customWidth="1"/>
    <col min="13" max="236" width="10.1083333333333" style="1"/>
    <col min="237" max="237" width="4.55833333333333" style="1" customWidth="1"/>
    <col min="238" max="238" width="10.1083333333333" style="1" hidden="1" customWidth="1"/>
    <col min="239" max="239" width="24.5583333333333" style="1" customWidth="1"/>
    <col min="240" max="240" width="12.3333333333333" style="1" customWidth="1"/>
    <col min="241" max="241" width="26.8833333333333" style="1" customWidth="1"/>
    <col min="242" max="242" width="4.55833333333333" style="1" customWidth="1"/>
    <col min="243" max="243" width="5.10833333333333" style="1" customWidth="1"/>
    <col min="244" max="244" width="11" style="1" customWidth="1"/>
    <col min="245" max="245" width="10.8833333333333" style="1" customWidth="1"/>
    <col min="246" max="248" width="11.4416666666667" style="1" customWidth="1"/>
    <col min="249" max="249" width="11.3333333333333" style="1" customWidth="1"/>
    <col min="250" max="250" width="12" style="1" customWidth="1"/>
    <col min="251" max="251" width="5.10833333333333" style="1" customWidth="1"/>
    <col min="252" max="253" width="6.775" style="1" customWidth="1"/>
    <col min="254" max="254" width="14.5583333333333" style="1" customWidth="1"/>
    <col min="255" max="268" width="10" style="1" customWidth="1"/>
    <col min="269" max="492" width="10.1083333333333" style="1"/>
    <col min="493" max="493" width="4.55833333333333" style="1" customWidth="1"/>
    <col min="494" max="494" width="10.1083333333333" style="1" hidden="1" customWidth="1"/>
    <col min="495" max="495" width="24.5583333333333" style="1" customWidth="1"/>
    <col min="496" max="496" width="12.3333333333333" style="1" customWidth="1"/>
    <col min="497" max="497" width="26.8833333333333" style="1" customWidth="1"/>
    <col min="498" max="498" width="4.55833333333333" style="1" customWidth="1"/>
    <col min="499" max="499" width="5.10833333333333" style="1" customWidth="1"/>
    <col min="500" max="500" width="11" style="1" customWidth="1"/>
    <col min="501" max="501" width="10.8833333333333" style="1" customWidth="1"/>
    <col min="502" max="504" width="11.4416666666667" style="1" customWidth="1"/>
    <col min="505" max="505" width="11.3333333333333" style="1" customWidth="1"/>
    <col min="506" max="506" width="12" style="1" customWidth="1"/>
    <col min="507" max="507" width="5.10833333333333" style="1" customWidth="1"/>
    <col min="508" max="509" width="6.775" style="1" customWidth="1"/>
    <col min="510" max="510" width="14.5583333333333" style="1" customWidth="1"/>
    <col min="511" max="524" width="10" style="1" customWidth="1"/>
    <col min="525" max="748" width="10.1083333333333" style="1"/>
    <col min="749" max="749" width="4.55833333333333" style="1" customWidth="1"/>
    <col min="750" max="750" width="10.1083333333333" style="1" hidden="1" customWidth="1"/>
    <col min="751" max="751" width="24.5583333333333" style="1" customWidth="1"/>
    <col min="752" max="752" width="12.3333333333333" style="1" customWidth="1"/>
    <col min="753" max="753" width="26.8833333333333" style="1" customWidth="1"/>
    <col min="754" max="754" width="4.55833333333333" style="1" customWidth="1"/>
    <col min="755" max="755" width="5.10833333333333" style="1" customWidth="1"/>
    <col min="756" max="756" width="11" style="1" customWidth="1"/>
    <col min="757" max="757" width="10.8833333333333" style="1" customWidth="1"/>
    <col min="758" max="760" width="11.4416666666667" style="1" customWidth="1"/>
    <col min="761" max="761" width="11.3333333333333" style="1" customWidth="1"/>
    <col min="762" max="762" width="12" style="1" customWidth="1"/>
    <col min="763" max="763" width="5.10833333333333" style="1" customWidth="1"/>
    <col min="764" max="765" width="6.775" style="1" customWidth="1"/>
    <col min="766" max="766" width="14.5583333333333" style="1" customWidth="1"/>
    <col min="767" max="780" width="10" style="1" customWidth="1"/>
    <col min="781" max="1004" width="10.1083333333333" style="1"/>
    <col min="1005" max="1005" width="4.55833333333333" style="1" customWidth="1"/>
    <col min="1006" max="1006" width="10.1083333333333" style="1" hidden="1" customWidth="1"/>
    <col min="1007" max="1007" width="24.5583333333333" style="1" customWidth="1"/>
    <col min="1008" max="1008" width="12.3333333333333" style="1" customWidth="1"/>
    <col min="1009" max="1009" width="26.8833333333333" style="1" customWidth="1"/>
    <col min="1010" max="1010" width="4.55833333333333" style="1" customWidth="1"/>
    <col min="1011" max="1011" width="5.10833333333333" style="1" customWidth="1"/>
    <col min="1012" max="1012" width="11" style="1" customWidth="1"/>
    <col min="1013" max="1013" width="10.8833333333333" style="1" customWidth="1"/>
    <col min="1014" max="1016" width="11.4416666666667" style="1" customWidth="1"/>
    <col min="1017" max="1017" width="11.3333333333333" style="1" customWidth="1"/>
    <col min="1018" max="1018" width="12" style="1" customWidth="1"/>
    <col min="1019" max="1019" width="5.10833333333333" style="1" customWidth="1"/>
    <col min="1020" max="1021" width="6.775" style="1" customWidth="1"/>
    <col min="1022" max="1022" width="14.5583333333333" style="1" customWidth="1"/>
    <col min="1023" max="1036" width="10" style="1" customWidth="1"/>
    <col min="1037" max="1260" width="10.1083333333333" style="1"/>
    <col min="1261" max="1261" width="4.55833333333333" style="1" customWidth="1"/>
    <col min="1262" max="1262" width="10.1083333333333" style="1" hidden="1" customWidth="1"/>
    <col min="1263" max="1263" width="24.5583333333333" style="1" customWidth="1"/>
    <col min="1264" max="1264" width="12.3333333333333" style="1" customWidth="1"/>
    <col min="1265" max="1265" width="26.8833333333333" style="1" customWidth="1"/>
    <col min="1266" max="1266" width="4.55833333333333" style="1" customWidth="1"/>
    <col min="1267" max="1267" width="5.10833333333333" style="1" customWidth="1"/>
    <col min="1268" max="1268" width="11" style="1" customWidth="1"/>
    <col min="1269" max="1269" width="10.8833333333333" style="1" customWidth="1"/>
    <col min="1270" max="1272" width="11.4416666666667" style="1" customWidth="1"/>
    <col min="1273" max="1273" width="11.3333333333333" style="1" customWidth="1"/>
    <col min="1274" max="1274" width="12" style="1" customWidth="1"/>
    <col min="1275" max="1275" width="5.10833333333333" style="1" customWidth="1"/>
    <col min="1276" max="1277" width="6.775" style="1" customWidth="1"/>
    <col min="1278" max="1278" width="14.5583333333333" style="1" customWidth="1"/>
    <col min="1279" max="1292" width="10" style="1" customWidth="1"/>
    <col min="1293" max="1516" width="10.1083333333333" style="1"/>
    <col min="1517" max="1517" width="4.55833333333333" style="1" customWidth="1"/>
    <col min="1518" max="1518" width="10.1083333333333" style="1" hidden="1" customWidth="1"/>
    <col min="1519" max="1519" width="24.5583333333333" style="1" customWidth="1"/>
    <col min="1520" max="1520" width="12.3333333333333" style="1" customWidth="1"/>
    <col min="1521" max="1521" width="26.8833333333333" style="1" customWidth="1"/>
    <col min="1522" max="1522" width="4.55833333333333" style="1" customWidth="1"/>
    <col min="1523" max="1523" width="5.10833333333333" style="1" customWidth="1"/>
    <col min="1524" max="1524" width="11" style="1" customWidth="1"/>
    <col min="1525" max="1525" width="10.8833333333333" style="1" customWidth="1"/>
    <col min="1526" max="1528" width="11.4416666666667" style="1" customWidth="1"/>
    <col min="1529" max="1529" width="11.3333333333333" style="1" customWidth="1"/>
    <col min="1530" max="1530" width="12" style="1" customWidth="1"/>
    <col min="1531" max="1531" width="5.10833333333333" style="1" customWidth="1"/>
    <col min="1532" max="1533" width="6.775" style="1" customWidth="1"/>
    <col min="1534" max="1534" width="14.5583333333333" style="1" customWidth="1"/>
    <col min="1535" max="1548" width="10" style="1" customWidth="1"/>
    <col min="1549" max="1772" width="10.1083333333333" style="1"/>
    <col min="1773" max="1773" width="4.55833333333333" style="1" customWidth="1"/>
    <col min="1774" max="1774" width="10.1083333333333" style="1" hidden="1" customWidth="1"/>
    <col min="1775" max="1775" width="24.5583333333333" style="1" customWidth="1"/>
    <col min="1776" max="1776" width="12.3333333333333" style="1" customWidth="1"/>
    <col min="1777" max="1777" width="26.8833333333333" style="1" customWidth="1"/>
    <col min="1778" max="1778" width="4.55833333333333" style="1" customWidth="1"/>
    <col min="1779" max="1779" width="5.10833333333333" style="1" customWidth="1"/>
    <col min="1780" max="1780" width="11" style="1" customWidth="1"/>
    <col min="1781" max="1781" width="10.8833333333333" style="1" customWidth="1"/>
    <col min="1782" max="1784" width="11.4416666666667" style="1" customWidth="1"/>
    <col min="1785" max="1785" width="11.3333333333333" style="1" customWidth="1"/>
    <col min="1786" max="1786" width="12" style="1" customWidth="1"/>
    <col min="1787" max="1787" width="5.10833333333333" style="1" customWidth="1"/>
    <col min="1788" max="1789" width="6.775" style="1" customWidth="1"/>
    <col min="1790" max="1790" width="14.5583333333333" style="1" customWidth="1"/>
    <col min="1791" max="1804" width="10" style="1" customWidth="1"/>
    <col min="1805" max="2028" width="10.1083333333333" style="1"/>
    <col min="2029" max="2029" width="4.55833333333333" style="1" customWidth="1"/>
    <col min="2030" max="2030" width="10.1083333333333" style="1" hidden="1" customWidth="1"/>
    <col min="2031" max="2031" width="24.5583333333333" style="1" customWidth="1"/>
    <col min="2032" max="2032" width="12.3333333333333" style="1" customWidth="1"/>
    <col min="2033" max="2033" width="26.8833333333333" style="1" customWidth="1"/>
    <col min="2034" max="2034" width="4.55833333333333" style="1" customWidth="1"/>
    <col min="2035" max="2035" width="5.10833333333333" style="1" customWidth="1"/>
    <col min="2036" max="2036" width="11" style="1" customWidth="1"/>
    <col min="2037" max="2037" width="10.8833333333333" style="1" customWidth="1"/>
    <col min="2038" max="2040" width="11.4416666666667" style="1" customWidth="1"/>
    <col min="2041" max="2041" width="11.3333333333333" style="1" customWidth="1"/>
    <col min="2042" max="2042" width="12" style="1" customWidth="1"/>
    <col min="2043" max="2043" width="5.10833333333333" style="1" customWidth="1"/>
    <col min="2044" max="2045" width="6.775" style="1" customWidth="1"/>
    <col min="2046" max="2046" width="14.5583333333333" style="1" customWidth="1"/>
    <col min="2047" max="2060" width="10" style="1" customWidth="1"/>
    <col min="2061" max="2284" width="10.1083333333333" style="1"/>
    <col min="2285" max="2285" width="4.55833333333333" style="1" customWidth="1"/>
    <col min="2286" max="2286" width="10.1083333333333" style="1" hidden="1" customWidth="1"/>
    <col min="2287" max="2287" width="24.5583333333333" style="1" customWidth="1"/>
    <col min="2288" max="2288" width="12.3333333333333" style="1" customWidth="1"/>
    <col min="2289" max="2289" width="26.8833333333333" style="1" customWidth="1"/>
    <col min="2290" max="2290" width="4.55833333333333" style="1" customWidth="1"/>
    <col min="2291" max="2291" width="5.10833333333333" style="1" customWidth="1"/>
    <col min="2292" max="2292" width="11" style="1" customWidth="1"/>
    <col min="2293" max="2293" width="10.8833333333333" style="1" customWidth="1"/>
    <col min="2294" max="2296" width="11.4416666666667" style="1" customWidth="1"/>
    <col min="2297" max="2297" width="11.3333333333333" style="1" customWidth="1"/>
    <col min="2298" max="2298" width="12" style="1" customWidth="1"/>
    <col min="2299" max="2299" width="5.10833333333333" style="1" customWidth="1"/>
    <col min="2300" max="2301" width="6.775" style="1" customWidth="1"/>
    <col min="2302" max="2302" width="14.5583333333333" style="1" customWidth="1"/>
    <col min="2303" max="2316" width="10" style="1" customWidth="1"/>
    <col min="2317" max="2540" width="10.1083333333333" style="1"/>
    <col min="2541" max="2541" width="4.55833333333333" style="1" customWidth="1"/>
    <col min="2542" max="2542" width="10.1083333333333" style="1" hidden="1" customWidth="1"/>
    <col min="2543" max="2543" width="24.5583333333333" style="1" customWidth="1"/>
    <col min="2544" max="2544" width="12.3333333333333" style="1" customWidth="1"/>
    <col min="2545" max="2545" width="26.8833333333333" style="1" customWidth="1"/>
    <col min="2546" max="2546" width="4.55833333333333" style="1" customWidth="1"/>
    <col min="2547" max="2547" width="5.10833333333333" style="1" customWidth="1"/>
    <col min="2548" max="2548" width="11" style="1" customWidth="1"/>
    <col min="2549" max="2549" width="10.8833333333333" style="1" customWidth="1"/>
    <col min="2550" max="2552" width="11.4416666666667" style="1" customWidth="1"/>
    <col min="2553" max="2553" width="11.3333333333333" style="1" customWidth="1"/>
    <col min="2554" max="2554" width="12" style="1" customWidth="1"/>
    <col min="2555" max="2555" width="5.10833333333333" style="1" customWidth="1"/>
    <col min="2556" max="2557" width="6.775" style="1" customWidth="1"/>
    <col min="2558" max="2558" width="14.5583333333333" style="1" customWidth="1"/>
    <col min="2559" max="2572" width="10" style="1" customWidth="1"/>
    <col min="2573" max="2796" width="10.1083333333333" style="1"/>
    <col min="2797" max="2797" width="4.55833333333333" style="1" customWidth="1"/>
    <col min="2798" max="2798" width="10.1083333333333" style="1" hidden="1" customWidth="1"/>
    <col min="2799" max="2799" width="24.5583333333333" style="1" customWidth="1"/>
    <col min="2800" max="2800" width="12.3333333333333" style="1" customWidth="1"/>
    <col min="2801" max="2801" width="26.8833333333333" style="1" customWidth="1"/>
    <col min="2802" max="2802" width="4.55833333333333" style="1" customWidth="1"/>
    <col min="2803" max="2803" width="5.10833333333333" style="1" customWidth="1"/>
    <col min="2804" max="2804" width="11" style="1" customWidth="1"/>
    <col min="2805" max="2805" width="10.8833333333333" style="1" customWidth="1"/>
    <col min="2806" max="2808" width="11.4416666666667" style="1" customWidth="1"/>
    <col min="2809" max="2809" width="11.3333333333333" style="1" customWidth="1"/>
    <col min="2810" max="2810" width="12" style="1" customWidth="1"/>
    <col min="2811" max="2811" width="5.10833333333333" style="1" customWidth="1"/>
    <col min="2812" max="2813" width="6.775" style="1" customWidth="1"/>
    <col min="2814" max="2814" width="14.5583333333333" style="1" customWidth="1"/>
    <col min="2815" max="2828" width="10" style="1" customWidth="1"/>
    <col min="2829" max="3052" width="10.1083333333333" style="1"/>
    <col min="3053" max="3053" width="4.55833333333333" style="1" customWidth="1"/>
    <col min="3054" max="3054" width="10.1083333333333" style="1" hidden="1" customWidth="1"/>
    <col min="3055" max="3055" width="24.5583333333333" style="1" customWidth="1"/>
    <col min="3056" max="3056" width="12.3333333333333" style="1" customWidth="1"/>
    <col min="3057" max="3057" width="26.8833333333333" style="1" customWidth="1"/>
    <col min="3058" max="3058" width="4.55833333333333" style="1" customWidth="1"/>
    <col min="3059" max="3059" width="5.10833333333333" style="1" customWidth="1"/>
    <col min="3060" max="3060" width="11" style="1" customWidth="1"/>
    <col min="3061" max="3061" width="10.8833333333333" style="1" customWidth="1"/>
    <col min="3062" max="3064" width="11.4416666666667" style="1" customWidth="1"/>
    <col min="3065" max="3065" width="11.3333333333333" style="1" customWidth="1"/>
    <col min="3066" max="3066" width="12" style="1" customWidth="1"/>
    <col min="3067" max="3067" width="5.10833333333333" style="1" customWidth="1"/>
    <col min="3068" max="3069" width="6.775" style="1" customWidth="1"/>
    <col min="3070" max="3070" width="14.5583333333333" style="1" customWidth="1"/>
    <col min="3071" max="3084" width="10" style="1" customWidth="1"/>
    <col min="3085" max="3308" width="10.1083333333333" style="1"/>
    <col min="3309" max="3309" width="4.55833333333333" style="1" customWidth="1"/>
    <col min="3310" max="3310" width="10.1083333333333" style="1" hidden="1" customWidth="1"/>
    <col min="3311" max="3311" width="24.5583333333333" style="1" customWidth="1"/>
    <col min="3312" max="3312" width="12.3333333333333" style="1" customWidth="1"/>
    <col min="3313" max="3313" width="26.8833333333333" style="1" customWidth="1"/>
    <col min="3314" max="3314" width="4.55833333333333" style="1" customWidth="1"/>
    <col min="3315" max="3315" width="5.10833333333333" style="1" customWidth="1"/>
    <col min="3316" max="3316" width="11" style="1" customWidth="1"/>
    <col min="3317" max="3317" width="10.8833333333333" style="1" customWidth="1"/>
    <col min="3318" max="3320" width="11.4416666666667" style="1" customWidth="1"/>
    <col min="3321" max="3321" width="11.3333333333333" style="1" customWidth="1"/>
    <col min="3322" max="3322" width="12" style="1" customWidth="1"/>
    <col min="3323" max="3323" width="5.10833333333333" style="1" customWidth="1"/>
    <col min="3324" max="3325" width="6.775" style="1" customWidth="1"/>
    <col min="3326" max="3326" width="14.5583333333333" style="1" customWidth="1"/>
    <col min="3327" max="3340" width="10" style="1" customWidth="1"/>
    <col min="3341" max="3564" width="10.1083333333333" style="1"/>
    <col min="3565" max="3565" width="4.55833333333333" style="1" customWidth="1"/>
    <col min="3566" max="3566" width="10.1083333333333" style="1" hidden="1" customWidth="1"/>
    <col min="3567" max="3567" width="24.5583333333333" style="1" customWidth="1"/>
    <col min="3568" max="3568" width="12.3333333333333" style="1" customWidth="1"/>
    <col min="3569" max="3569" width="26.8833333333333" style="1" customWidth="1"/>
    <col min="3570" max="3570" width="4.55833333333333" style="1" customWidth="1"/>
    <col min="3571" max="3571" width="5.10833333333333" style="1" customWidth="1"/>
    <col min="3572" max="3572" width="11" style="1" customWidth="1"/>
    <col min="3573" max="3573" width="10.8833333333333" style="1" customWidth="1"/>
    <col min="3574" max="3576" width="11.4416666666667" style="1" customWidth="1"/>
    <col min="3577" max="3577" width="11.3333333333333" style="1" customWidth="1"/>
    <col min="3578" max="3578" width="12" style="1" customWidth="1"/>
    <col min="3579" max="3579" width="5.10833333333333" style="1" customWidth="1"/>
    <col min="3580" max="3581" width="6.775" style="1" customWidth="1"/>
    <col min="3582" max="3582" width="14.5583333333333" style="1" customWidth="1"/>
    <col min="3583" max="3596" width="10" style="1" customWidth="1"/>
    <col min="3597" max="3820" width="10.1083333333333" style="1"/>
    <col min="3821" max="3821" width="4.55833333333333" style="1" customWidth="1"/>
    <col min="3822" max="3822" width="10.1083333333333" style="1" hidden="1" customWidth="1"/>
    <col min="3823" max="3823" width="24.5583333333333" style="1" customWidth="1"/>
    <col min="3824" max="3824" width="12.3333333333333" style="1" customWidth="1"/>
    <col min="3825" max="3825" width="26.8833333333333" style="1" customWidth="1"/>
    <col min="3826" max="3826" width="4.55833333333333" style="1" customWidth="1"/>
    <col min="3827" max="3827" width="5.10833333333333" style="1" customWidth="1"/>
    <col min="3828" max="3828" width="11" style="1" customWidth="1"/>
    <col min="3829" max="3829" width="10.8833333333333" style="1" customWidth="1"/>
    <col min="3830" max="3832" width="11.4416666666667" style="1" customWidth="1"/>
    <col min="3833" max="3833" width="11.3333333333333" style="1" customWidth="1"/>
    <col min="3834" max="3834" width="12" style="1" customWidth="1"/>
    <col min="3835" max="3835" width="5.10833333333333" style="1" customWidth="1"/>
    <col min="3836" max="3837" width="6.775" style="1" customWidth="1"/>
    <col min="3838" max="3838" width="14.5583333333333" style="1" customWidth="1"/>
    <col min="3839" max="3852" width="10" style="1" customWidth="1"/>
    <col min="3853" max="4076" width="10.1083333333333" style="1"/>
    <col min="4077" max="4077" width="4.55833333333333" style="1" customWidth="1"/>
    <col min="4078" max="4078" width="10.1083333333333" style="1" hidden="1" customWidth="1"/>
    <col min="4079" max="4079" width="24.5583333333333" style="1" customWidth="1"/>
    <col min="4080" max="4080" width="12.3333333333333" style="1" customWidth="1"/>
    <col min="4081" max="4081" width="26.8833333333333" style="1" customWidth="1"/>
    <col min="4082" max="4082" width="4.55833333333333" style="1" customWidth="1"/>
    <col min="4083" max="4083" width="5.10833333333333" style="1" customWidth="1"/>
    <col min="4084" max="4084" width="11" style="1" customWidth="1"/>
    <col min="4085" max="4085" width="10.8833333333333" style="1" customWidth="1"/>
    <col min="4086" max="4088" width="11.4416666666667" style="1" customWidth="1"/>
    <col min="4089" max="4089" width="11.3333333333333" style="1" customWidth="1"/>
    <col min="4090" max="4090" width="12" style="1" customWidth="1"/>
    <col min="4091" max="4091" width="5.10833333333333" style="1" customWidth="1"/>
    <col min="4092" max="4093" width="6.775" style="1" customWidth="1"/>
    <col min="4094" max="4094" width="14.5583333333333" style="1" customWidth="1"/>
    <col min="4095" max="4108" width="10" style="1" customWidth="1"/>
    <col min="4109" max="4332" width="10.1083333333333" style="1"/>
    <col min="4333" max="4333" width="4.55833333333333" style="1" customWidth="1"/>
    <col min="4334" max="4334" width="10.1083333333333" style="1" hidden="1" customWidth="1"/>
    <col min="4335" max="4335" width="24.5583333333333" style="1" customWidth="1"/>
    <col min="4336" max="4336" width="12.3333333333333" style="1" customWidth="1"/>
    <col min="4337" max="4337" width="26.8833333333333" style="1" customWidth="1"/>
    <col min="4338" max="4338" width="4.55833333333333" style="1" customWidth="1"/>
    <col min="4339" max="4339" width="5.10833333333333" style="1" customWidth="1"/>
    <col min="4340" max="4340" width="11" style="1" customWidth="1"/>
    <col min="4341" max="4341" width="10.8833333333333" style="1" customWidth="1"/>
    <col min="4342" max="4344" width="11.4416666666667" style="1" customWidth="1"/>
    <col min="4345" max="4345" width="11.3333333333333" style="1" customWidth="1"/>
    <col min="4346" max="4346" width="12" style="1" customWidth="1"/>
    <col min="4347" max="4347" width="5.10833333333333" style="1" customWidth="1"/>
    <col min="4348" max="4349" width="6.775" style="1" customWidth="1"/>
    <col min="4350" max="4350" width="14.5583333333333" style="1" customWidth="1"/>
    <col min="4351" max="4364" width="10" style="1" customWidth="1"/>
    <col min="4365" max="4588" width="10.1083333333333" style="1"/>
    <col min="4589" max="4589" width="4.55833333333333" style="1" customWidth="1"/>
    <col min="4590" max="4590" width="10.1083333333333" style="1" hidden="1" customWidth="1"/>
    <col min="4591" max="4591" width="24.5583333333333" style="1" customWidth="1"/>
    <col min="4592" max="4592" width="12.3333333333333" style="1" customWidth="1"/>
    <col min="4593" max="4593" width="26.8833333333333" style="1" customWidth="1"/>
    <col min="4594" max="4594" width="4.55833333333333" style="1" customWidth="1"/>
    <col min="4595" max="4595" width="5.10833333333333" style="1" customWidth="1"/>
    <col min="4596" max="4596" width="11" style="1" customWidth="1"/>
    <col min="4597" max="4597" width="10.8833333333333" style="1" customWidth="1"/>
    <col min="4598" max="4600" width="11.4416666666667" style="1" customWidth="1"/>
    <col min="4601" max="4601" width="11.3333333333333" style="1" customWidth="1"/>
    <col min="4602" max="4602" width="12" style="1" customWidth="1"/>
    <col min="4603" max="4603" width="5.10833333333333" style="1" customWidth="1"/>
    <col min="4604" max="4605" width="6.775" style="1" customWidth="1"/>
    <col min="4606" max="4606" width="14.5583333333333" style="1" customWidth="1"/>
    <col min="4607" max="4620" width="10" style="1" customWidth="1"/>
    <col min="4621" max="4844" width="10.1083333333333" style="1"/>
    <col min="4845" max="4845" width="4.55833333333333" style="1" customWidth="1"/>
    <col min="4846" max="4846" width="10.1083333333333" style="1" hidden="1" customWidth="1"/>
    <col min="4847" max="4847" width="24.5583333333333" style="1" customWidth="1"/>
    <col min="4848" max="4848" width="12.3333333333333" style="1" customWidth="1"/>
    <col min="4849" max="4849" width="26.8833333333333" style="1" customWidth="1"/>
    <col min="4850" max="4850" width="4.55833333333333" style="1" customWidth="1"/>
    <col min="4851" max="4851" width="5.10833333333333" style="1" customWidth="1"/>
    <col min="4852" max="4852" width="11" style="1" customWidth="1"/>
    <col min="4853" max="4853" width="10.8833333333333" style="1" customWidth="1"/>
    <col min="4854" max="4856" width="11.4416666666667" style="1" customWidth="1"/>
    <col min="4857" max="4857" width="11.3333333333333" style="1" customWidth="1"/>
    <col min="4858" max="4858" width="12" style="1" customWidth="1"/>
    <col min="4859" max="4859" width="5.10833333333333" style="1" customWidth="1"/>
    <col min="4860" max="4861" width="6.775" style="1" customWidth="1"/>
    <col min="4862" max="4862" width="14.5583333333333" style="1" customWidth="1"/>
    <col min="4863" max="4876" width="10" style="1" customWidth="1"/>
    <col min="4877" max="5100" width="10.1083333333333" style="1"/>
    <col min="5101" max="5101" width="4.55833333333333" style="1" customWidth="1"/>
    <col min="5102" max="5102" width="10.1083333333333" style="1" hidden="1" customWidth="1"/>
    <col min="5103" max="5103" width="24.5583333333333" style="1" customWidth="1"/>
    <col min="5104" max="5104" width="12.3333333333333" style="1" customWidth="1"/>
    <col min="5105" max="5105" width="26.8833333333333" style="1" customWidth="1"/>
    <col min="5106" max="5106" width="4.55833333333333" style="1" customWidth="1"/>
    <col min="5107" max="5107" width="5.10833333333333" style="1" customWidth="1"/>
    <col min="5108" max="5108" width="11" style="1" customWidth="1"/>
    <col min="5109" max="5109" width="10.8833333333333" style="1" customWidth="1"/>
    <col min="5110" max="5112" width="11.4416666666667" style="1" customWidth="1"/>
    <col min="5113" max="5113" width="11.3333333333333" style="1" customWidth="1"/>
    <col min="5114" max="5114" width="12" style="1" customWidth="1"/>
    <col min="5115" max="5115" width="5.10833333333333" style="1" customWidth="1"/>
    <col min="5116" max="5117" width="6.775" style="1" customWidth="1"/>
    <col min="5118" max="5118" width="14.5583333333333" style="1" customWidth="1"/>
    <col min="5119" max="5132" width="10" style="1" customWidth="1"/>
    <col min="5133" max="5356" width="10.1083333333333" style="1"/>
    <col min="5357" max="5357" width="4.55833333333333" style="1" customWidth="1"/>
    <col min="5358" max="5358" width="10.1083333333333" style="1" hidden="1" customWidth="1"/>
    <col min="5359" max="5359" width="24.5583333333333" style="1" customWidth="1"/>
    <col min="5360" max="5360" width="12.3333333333333" style="1" customWidth="1"/>
    <col min="5361" max="5361" width="26.8833333333333" style="1" customWidth="1"/>
    <col min="5362" max="5362" width="4.55833333333333" style="1" customWidth="1"/>
    <col min="5363" max="5363" width="5.10833333333333" style="1" customWidth="1"/>
    <col min="5364" max="5364" width="11" style="1" customWidth="1"/>
    <col min="5365" max="5365" width="10.8833333333333" style="1" customWidth="1"/>
    <col min="5366" max="5368" width="11.4416666666667" style="1" customWidth="1"/>
    <col min="5369" max="5369" width="11.3333333333333" style="1" customWidth="1"/>
    <col min="5370" max="5370" width="12" style="1" customWidth="1"/>
    <col min="5371" max="5371" width="5.10833333333333" style="1" customWidth="1"/>
    <col min="5372" max="5373" width="6.775" style="1" customWidth="1"/>
    <col min="5374" max="5374" width="14.5583333333333" style="1" customWidth="1"/>
    <col min="5375" max="5388" width="10" style="1" customWidth="1"/>
    <col min="5389" max="5612" width="10.1083333333333" style="1"/>
    <col min="5613" max="5613" width="4.55833333333333" style="1" customWidth="1"/>
    <col min="5614" max="5614" width="10.1083333333333" style="1" hidden="1" customWidth="1"/>
    <col min="5615" max="5615" width="24.5583333333333" style="1" customWidth="1"/>
    <col min="5616" max="5616" width="12.3333333333333" style="1" customWidth="1"/>
    <col min="5617" max="5617" width="26.8833333333333" style="1" customWidth="1"/>
    <col min="5618" max="5618" width="4.55833333333333" style="1" customWidth="1"/>
    <col min="5619" max="5619" width="5.10833333333333" style="1" customWidth="1"/>
    <col min="5620" max="5620" width="11" style="1" customWidth="1"/>
    <col min="5621" max="5621" width="10.8833333333333" style="1" customWidth="1"/>
    <col min="5622" max="5624" width="11.4416666666667" style="1" customWidth="1"/>
    <col min="5625" max="5625" width="11.3333333333333" style="1" customWidth="1"/>
    <col min="5626" max="5626" width="12" style="1" customWidth="1"/>
    <col min="5627" max="5627" width="5.10833333333333" style="1" customWidth="1"/>
    <col min="5628" max="5629" width="6.775" style="1" customWidth="1"/>
    <col min="5630" max="5630" width="14.5583333333333" style="1" customWidth="1"/>
    <col min="5631" max="5644" width="10" style="1" customWidth="1"/>
    <col min="5645" max="5868" width="10.1083333333333" style="1"/>
    <col min="5869" max="5869" width="4.55833333333333" style="1" customWidth="1"/>
    <col min="5870" max="5870" width="10.1083333333333" style="1" hidden="1" customWidth="1"/>
    <col min="5871" max="5871" width="24.5583333333333" style="1" customWidth="1"/>
    <col min="5872" max="5872" width="12.3333333333333" style="1" customWidth="1"/>
    <col min="5873" max="5873" width="26.8833333333333" style="1" customWidth="1"/>
    <col min="5874" max="5874" width="4.55833333333333" style="1" customWidth="1"/>
    <col min="5875" max="5875" width="5.10833333333333" style="1" customWidth="1"/>
    <col min="5876" max="5876" width="11" style="1" customWidth="1"/>
    <col min="5877" max="5877" width="10.8833333333333" style="1" customWidth="1"/>
    <col min="5878" max="5880" width="11.4416666666667" style="1" customWidth="1"/>
    <col min="5881" max="5881" width="11.3333333333333" style="1" customWidth="1"/>
    <col min="5882" max="5882" width="12" style="1" customWidth="1"/>
    <col min="5883" max="5883" width="5.10833333333333" style="1" customWidth="1"/>
    <col min="5884" max="5885" width="6.775" style="1" customWidth="1"/>
    <col min="5886" max="5886" width="14.5583333333333" style="1" customWidth="1"/>
    <col min="5887" max="5900" width="10" style="1" customWidth="1"/>
    <col min="5901" max="6124" width="10.1083333333333" style="1"/>
    <col min="6125" max="6125" width="4.55833333333333" style="1" customWidth="1"/>
    <col min="6126" max="6126" width="10.1083333333333" style="1" hidden="1" customWidth="1"/>
    <col min="6127" max="6127" width="24.5583333333333" style="1" customWidth="1"/>
    <col min="6128" max="6128" width="12.3333333333333" style="1" customWidth="1"/>
    <col min="6129" max="6129" width="26.8833333333333" style="1" customWidth="1"/>
    <col min="6130" max="6130" width="4.55833333333333" style="1" customWidth="1"/>
    <col min="6131" max="6131" width="5.10833333333333" style="1" customWidth="1"/>
    <col min="6132" max="6132" width="11" style="1" customWidth="1"/>
    <col min="6133" max="6133" width="10.8833333333333" style="1" customWidth="1"/>
    <col min="6134" max="6136" width="11.4416666666667" style="1" customWidth="1"/>
    <col min="6137" max="6137" width="11.3333333333333" style="1" customWidth="1"/>
    <col min="6138" max="6138" width="12" style="1" customWidth="1"/>
    <col min="6139" max="6139" width="5.10833333333333" style="1" customWidth="1"/>
    <col min="6140" max="6141" width="6.775" style="1" customWidth="1"/>
    <col min="6142" max="6142" width="14.5583333333333" style="1" customWidth="1"/>
    <col min="6143" max="6156" width="10" style="1" customWidth="1"/>
    <col min="6157" max="6380" width="10.1083333333333" style="1"/>
    <col min="6381" max="6381" width="4.55833333333333" style="1" customWidth="1"/>
    <col min="6382" max="6382" width="10.1083333333333" style="1" hidden="1" customWidth="1"/>
    <col min="6383" max="6383" width="24.5583333333333" style="1" customWidth="1"/>
    <col min="6384" max="6384" width="12.3333333333333" style="1" customWidth="1"/>
    <col min="6385" max="6385" width="26.8833333333333" style="1" customWidth="1"/>
    <col min="6386" max="6386" width="4.55833333333333" style="1" customWidth="1"/>
    <col min="6387" max="6387" width="5.10833333333333" style="1" customWidth="1"/>
    <col min="6388" max="6388" width="11" style="1" customWidth="1"/>
    <col min="6389" max="6389" width="10.8833333333333" style="1" customWidth="1"/>
    <col min="6390" max="6392" width="11.4416666666667" style="1" customWidth="1"/>
    <col min="6393" max="6393" width="11.3333333333333" style="1" customWidth="1"/>
    <col min="6394" max="6394" width="12" style="1" customWidth="1"/>
    <col min="6395" max="6395" width="5.10833333333333" style="1" customWidth="1"/>
    <col min="6396" max="6397" width="6.775" style="1" customWidth="1"/>
    <col min="6398" max="6398" width="14.5583333333333" style="1" customWidth="1"/>
    <col min="6399" max="6412" width="10" style="1" customWidth="1"/>
    <col min="6413" max="6636" width="10.1083333333333" style="1"/>
    <col min="6637" max="6637" width="4.55833333333333" style="1" customWidth="1"/>
    <col min="6638" max="6638" width="10.1083333333333" style="1" hidden="1" customWidth="1"/>
    <col min="6639" max="6639" width="24.5583333333333" style="1" customWidth="1"/>
    <col min="6640" max="6640" width="12.3333333333333" style="1" customWidth="1"/>
    <col min="6641" max="6641" width="26.8833333333333" style="1" customWidth="1"/>
    <col min="6642" max="6642" width="4.55833333333333" style="1" customWidth="1"/>
    <col min="6643" max="6643" width="5.10833333333333" style="1" customWidth="1"/>
    <col min="6644" max="6644" width="11" style="1" customWidth="1"/>
    <col min="6645" max="6645" width="10.8833333333333" style="1" customWidth="1"/>
    <col min="6646" max="6648" width="11.4416666666667" style="1" customWidth="1"/>
    <col min="6649" max="6649" width="11.3333333333333" style="1" customWidth="1"/>
    <col min="6650" max="6650" width="12" style="1" customWidth="1"/>
    <col min="6651" max="6651" width="5.10833333333333" style="1" customWidth="1"/>
    <col min="6652" max="6653" width="6.775" style="1" customWidth="1"/>
    <col min="6654" max="6654" width="14.5583333333333" style="1" customWidth="1"/>
    <col min="6655" max="6668" width="10" style="1" customWidth="1"/>
    <col min="6669" max="6892" width="10.1083333333333" style="1"/>
    <col min="6893" max="6893" width="4.55833333333333" style="1" customWidth="1"/>
    <col min="6894" max="6894" width="10.1083333333333" style="1" hidden="1" customWidth="1"/>
    <col min="6895" max="6895" width="24.5583333333333" style="1" customWidth="1"/>
    <col min="6896" max="6896" width="12.3333333333333" style="1" customWidth="1"/>
    <col min="6897" max="6897" width="26.8833333333333" style="1" customWidth="1"/>
    <col min="6898" max="6898" width="4.55833333333333" style="1" customWidth="1"/>
    <col min="6899" max="6899" width="5.10833333333333" style="1" customWidth="1"/>
    <col min="6900" max="6900" width="11" style="1" customWidth="1"/>
    <col min="6901" max="6901" width="10.8833333333333" style="1" customWidth="1"/>
    <col min="6902" max="6904" width="11.4416666666667" style="1" customWidth="1"/>
    <col min="6905" max="6905" width="11.3333333333333" style="1" customWidth="1"/>
    <col min="6906" max="6906" width="12" style="1" customWidth="1"/>
    <col min="6907" max="6907" width="5.10833333333333" style="1" customWidth="1"/>
    <col min="6908" max="6909" width="6.775" style="1" customWidth="1"/>
    <col min="6910" max="6910" width="14.5583333333333" style="1" customWidth="1"/>
    <col min="6911" max="6924" width="10" style="1" customWidth="1"/>
    <col min="6925" max="7148" width="10.1083333333333" style="1"/>
    <col min="7149" max="7149" width="4.55833333333333" style="1" customWidth="1"/>
    <col min="7150" max="7150" width="10.1083333333333" style="1" hidden="1" customWidth="1"/>
    <col min="7151" max="7151" width="24.5583333333333" style="1" customWidth="1"/>
    <col min="7152" max="7152" width="12.3333333333333" style="1" customWidth="1"/>
    <col min="7153" max="7153" width="26.8833333333333" style="1" customWidth="1"/>
    <col min="7154" max="7154" width="4.55833333333333" style="1" customWidth="1"/>
    <col min="7155" max="7155" width="5.10833333333333" style="1" customWidth="1"/>
    <col min="7156" max="7156" width="11" style="1" customWidth="1"/>
    <col min="7157" max="7157" width="10.8833333333333" style="1" customWidth="1"/>
    <col min="7158" max="7160" width="11.4416666666667" style="1" customWidth="1"/>
    <col min="7161" max="7161" width="11.3333333333333" style="1" customWidth="1"/>
    <col min="7162" max="7162" width="12" style="1" customWidth="1"/>
    <col min="7163" max="7163" width="5.10833333333333" style="1" customWidth="1"/>
    <col min="7164" max="7165" width="6.775" style="1" customWidth="1"/>
    <col min="7166" max="7166" width="14.5583333333333" style="1" customWidth="1"/>
    <col min="7167" max="7180" width="10" style="1" customWidth="1"/>
    <col min="7181" max="7404" width="10.1083333333333" style="1"/>
    <col min="7405" max="7405" width="4.55833333333333" style="1" customWidth="1"/>
    <col min="7406" max="7406" width="10.1083333333333" style="1" hidden="1" customWidth="1"/>
    <col min="7407" max="7407" width="24.5583333333333" style="1" customWidth="1"/>
    <col min="7408" max="7408" width="12.3333333333333" style="1" customWidth="1"/>
    <col min="7409" max="7409" width="26.8833333333333" style="1" customWidth="1"/>
    <col min="7410" max="7410" width="4.55833333333333" style="1" customWidth="1"/>
    <col min="7411" max="7411" width="5.10833333333333" style="1" customWidth="1"/>
    <col min="7412" max="7412" width="11" style="1" customWidth="1"/>
    <col min="7413" max="7413" width="10.8833333333333" style="1" customWidth="1"/>
    <col min="7414" max="7416" width="11.4416666666667" style="1" customWidth="1"/>
    <col min="7417" max="7417" width="11.3333333333333" style="1" customWidth="1"/>
    <col min="7418" max="7418" width="12" style="1" customWidth="1"/>
    <col min="7419" max="7419" width="5.10833333333333" style="1" customWidth="1"/>
    <col min="7420" max="7421" width="6.775" style="1" customWidth="1"/>
    <col min="7422" max="7422" width="14.5583333333333" style="1" customWidth="1"/>
    <col min="7423" max="7436" width="10" style="1" customWidth="1"/>
    <col min="7437" max="7660" width="10.1083333333333" style="1"/>
    <col min="7661" max="7661" width="4.55833333333333" style="1" customWidth="1"/>
    <col min="7662" max="7662" width="10.1083333333333" style="1" hidden="1" customWidth="1"/>
    <col min="7663" max="7663" width="24.5583333333333" style="1" customWidth="1"/>
    <col min="7664" max="7664" width="12.3333333333333" style="1" customWidth="1"/>
    <col min="7665" max="7665" width="26.8833333333333" style="1" customWidth="1"/>
    <col min="7666" max="7666" width="4.55833333333333" style="1" customWidth="1"/>
    <col min="7667" max="7667" width="5.10833333333333" style="1" customWidth="1"/>
    <col min="7668" max="7668" width="11" style="1" customWidth="1"/>
    <col min="7669" max="7669" width="10.8833333333333" style="1" customWidth="1"/>
    <col min="7670" max="7672" width="11.4416666666667" style="1" customWidth="1"/>
    <col min="7673" max="7673" width="11.3333333333333" style="1" customWidth="1"/>
    <col min="7674" max="7674" width="12" style="1" customWidth="1"/>
    <col min="7675" max="7675" width="5.10833333333333" style="1" customWidth="1"/>
    <col min="7676" max="7677" width="6.775" style="1" customWidth="1"/>
    <col min="7678" max="7678" width="14.5583333333333" style="1" customWidth="1"/>
    <col min="7679" max="7692" width="10" style="1" customWidth="1"/>
    <col min="7693" max="7916" width="10.1083333333333" style="1"/>
    <col min="7917" max="7917" width="4.55833333333333" style="1" customWidth="1"/>
    <col min="7918" max="7918" width="10.1083333333333" style="1" hidden="1" customWidth="1"/>
    <col min="7919" max="7919" width="24.5583333333333" style="1" customWidth="1"/>
    <col min="7920" max="7920" width="12.3333333333333" style="1" customWidth="1"/>
    <col min="7921" max="7921" width="26.8833333333333" style="1" customWidth="1"/>
    <col min="7922" max="7922" width="4.55833333333333" style="1" customWidth="1"/>
    <col min="7923" max="7923" width="5.10833333333333" style="1" customWidth="1"/>
    <col min="7924" max="7924" width="11" style="1" customWidth="1"/>
    <col min="7925" max="7925" width="10.8833333333333" style="1" customWidth="1"/>
    <col min="7926" max="7928" width="11.4416666666667" style="1" customWidth="1"/>
    <col min="7929" max="7929" width="11.3333333333333" style="1" customWidth="1"/>
    <col min="7930" max="7930" width="12" style="1" customWidth="1"/>
    <col min="7931" max="7931" width="5.10833333333333" style="1" customWidth="1"/>
    <col min="7932" max="7933" width="6.775" style="1" customWidth="1"/>
    <col min="7934" max="7934" width="14.5583333333333" style="1" customWidth="1"/>
    <col min="7935" max="7948" width="10" style="1" customWidth="1"/>
    <col min="7949" max="8172" width="10.1083333333333" style="1"/>
    <col min="8173" max="8173" width="4.55833333333333" style="1" customWidth="1"/>
    <col min="8174" max="8174" width="10.1083333333333" style="1" hidden="1" customWidth="1"/>
    <col min="8175" max="8175" width="24.5583333333333" style="1" customWidth="1"/>
    <col min="8176" max="8176" width="12.3333333333333" style="1" customWidth="1"/>
    <col min="8177" max="8177" width="26.8833333333333" style="1" customWidth="1"/>
    <col min="8178" max="8178" width="4.55833333333333" style="1" customWidth="1"/>
    <col min="8179" max="8179" width="5.10833333333333" style="1" customWidth="1"/>
    <col min="8180" max="8180" width="11" style="1" customWidth="1"/>
    <col min="8181" max="8181" width="10.8833333333333" style="1" customWidth="1"/>
    <col min="8182" max="8184" width="11.4416666666667" style="1" customWidth="1"/>
    <col min="8185" max="8185" width="11.3333333333333" style="1" customWidth="1"/>
    <col min="8186" max="8186" width="12" style="1" customWidth="1"/>
    <col min="8187" max="8187" width="5.10833333333333" style="1" customWidth="1"/>
    <col min="8188" max="8189" width="6.775" style="1" customWidth="1"/>
    <col min="8190" max="8190" width="14.5583333333333" style="1" customWidth="1"/>
    <col min="8191" max="8204" width="10" style="1" customWidth="1"/>
    <col min="8205" max="8428" width="10.1083333333333" style="1"/>
    <col min="8429" max="8429" width="4.55833333333333" style="1" customWidth="1"/>
    <col min="8430" max="8430" width="10.1083333333333" style="1" hidden="1" customWidth="1"/>
    <col min="8431" max="8431" width="24.5583333333333" style="1" customWidth="1"/>
    <col min="8432" max="8432" width="12.3333333333333" style="1" customWidth="1"/>
    <col min="8433" max="8433" width="26.8833333333333" style="1" customWidth="1"/>
    <col min="8434" max="8434" width="4.55833333333333" style="1" customWidth="1"/>
    <col min="8435" max="8435" width="5.10833333333333" style="1" customWidth="1"/>
    <col min="8436" max="8436" width="11" style="1" customWidth="1"/>
    <col min="8437" max="8437" width="10.8833333333333" style="1" customWidth="1"/>
    <col min="8438" max="8440" width="11.4416666666667" style="1" customWidth="1"/>
    <col min="8441" max="8441" width="11.3333333333333" style="1" customWidth="1"/>
    <col min="8442" max="8442" width="12" style="1" customWidth="1"/>
    <col min="8443" max="8443" width="5.10833333333333" style="1" customWidth="1"/>
    <col min="8444" max="8445" width="6.775" style="1" customWidth="1"/>
    <col min="8446" max="8446" width="14.5583333333333" style="1" customWidth="1"/>
    <col min="8447" max="8460" width="10" style="1" customWidth="1"/>
    <col min="8461" max="8684" width="10.1083333333333" style="1"/>
    <col min="8685" max="8685" width="4.55833333333333" style="1" customWidth="1"/>
    <col min="8686" max="8686" width="10.1083333333333" style="1" hidden="1" customWidth="1"/>
    <col min="8687" max="8687" width="24.5583333333333" style="1" customWidth="1"/>
    <col min="8688" max="8688" width="12.3333333333333" style="1" customWidth="1"/>
    <col min="8689" max="8689" width="26.8833333333333" style="1" customWidth="1"/>
    <col min="8690" max="8690" width="4.55833333333333" style="1" customWidth="1"/>
    <col min="8691" max="8691" width="5.10833333333333" style="1" customWidth="1"/>
    <col min="8692" max="8692" width="11" style="1" customWidth="1"/>
    <col min="8693" max="8693" width="10.8833333333333" style="1" customWidth="1"/>
    <col min="8694" max="8696" width="11.4416666666667" style="1" customWidth="1"/>
    <col min="8697" max="8697" width="11.3333333333333" style="1" customWidth="1"/>
    <col min="8698" max="8698" width="12" style="1" customWidth="1"/>
    <col min="8699" max="8699" width="5.10833333333333" style="1" customWidth="1"/>
    <col min="8700" max="8701" width="6.775" style="1" customWidth="1"/>
    <col min="8702" max="8702" width="14.5583333333333" style="1" customWidth="1"/>
    <col min="8703" max="8716" width="10" style="1" customWidth="1"/>
    <col min="8717" max="8940" width="10.1083333333333" style="1"/>
    <col min="8941" max="8941" width="4.55833333333333" style="1" customWidth="1"/>
    <col min="8942" max="8942" width="10.1083333333333" style="1" hidden="1" customWidth="1"/>
    <col min="8943" max="8943" width="24.5583333333333" style="1" customWidth="1"/>
    <col min="8944" max="8944" width="12.3333333333333" style="1" customWidth="1"/>
    <col min="8945" max="8945" width="26.8833333333333" style="1" customWidth="1"/>
    <col min="8946" max="8946" width="4.55833333333333" style="1" customWidth="1"/>
    <col min="8947" max="8947" width="5.10833333333333" style="1" customWidth="1"/>
    <col min="8948" max="8948" width="11" style="1" customWidth="1"/>
    <col min="8949" max="8949" width="10.8833333333333" style="1" customWidth="1"/>
    <col min="8950" max="8952" width="11.4416666666667" style="1" customWidth="1"/>
    <col min="8953" max="8953" width="11.3333333333333" style="1" customWidth="1"/>
    <col min="8954" max="8954" width="12" style="1" customWidth="1"/>
    <col min="8955" max="8955" width="5.10833333333333" style="1" customWidth="1"/>
    <col min="8956" max="8957" width="6.775" style="1" customWidth="1"/>
    <col min="8958" max="8958" width="14.5583333333333" style="1" customWidth="1"/>
    <col min="8959" max="8972" width="10" style="1" customWidth="1"/>
    <col min="8973" max="9196" width="10.1083333333333" style="1"/>
    <col min="9197" max="9197" width="4.55833333333333" style="1" customWidth="1"/>
    <col min="9198" max="9198" width="10.1083333333333" style="1" hidden="1" customWidth="1"/>
    <col min="9199" max="9199" width="24.5583333333333" style="1" customWidth="1"/>
    <col min="9200" max="9200" width="12.3333333333333" style="1" customWidth="1"/>
    <col min="9201" max="9201" width="26.8833333333333" style="1" customWidth="1"/>
    <col min="9202" max="9202" width="4.55833333333333" style="1" customWidth="1"/>
    <col min="9203" max="9203" width="5.10833333333333" style="1" customWidth="1"/>
    <col min="9204" max="9204" width="11" style="1" customWidth="1"/>
    <col min="9205" max="9205" width="10.8833333333333" style="1" customWidth="1"/>
    <col min="9206" max="9208" width="11.4416666666667" style="1" customWidth="1"/>
    <col min="9209" max="9209" width="11.3333333333333" style="1" customWidth="1"/>
    <col min="9210" max="9210" width="12" style="1" customWidth="1"/>
    <col min="9211" max="9211" width="5.10833333333333" style="1" customWidth="1"/>
    <col min="9212" max="9213" width="6.775" style="1" customWidth="1"/>
    <col min="9214" max="9214" width="14.5583333333333" style="1" customWidth="1"/>
    <col min="9215" max="9228" width="10" style="1" customWidth="1"/>
    <col min="9229" max="9452" width="10.1083333333333" style="1"/>
    <col min="9453" max="9453" width="4.55833333333333" style="1" customWidth="1"/>
    <col min="9454" max="9454" width="10.1083333333333" style="1" hidden="1" customWidth="1"/>
    <col min="9455" max="9455" width="24.5583333333333" style="1" customWidth="1"/>
    <col min="9456" max="9456" width="12.3333333333333" style="1" customWidth="1"/>
    <col min="9457" max="9457" width="26.8833333333333" style="1" customWidth="1"/>
    <col min="9458" max="9458" width="4.55833333333333" style="1" customWidth="1"/>
    <col min="9459" max="9459" width="5.10833333333333" style="1" customWidth="1"/>
    <col min="9460" max="9460" width="11" style="1" customWidth="1"/>
    <col min="9461" max="9461" width="10.8833333333333" style="1" customWidth="1"/>
    <col min="9462" max="9464" width="11.4416666666667" style="1" customWidth="1"/>
    <col min="9465" max="9465" width="11.3333333333333" style="1" customWidth="1"/>
    <col min="9466" max="9466" width="12" style="1" customWidth="1"/>
    <col min="9467" max="9467" width="5.10833333333333" style="1" customWidth="1"/>
    <col min="9468" max="9469" width="6.775" style="1" customWidth="1"/>
    <col min="9470" max="9470" width="14.5583333333333" style="1" customWidth="1"/>
    <col min="9471" max="9484" width="10" style="1" customWidth="1"/>
    <col min="9485" max="9708" width="10.1083333333333" style="1"/>
    <col min="9709" max="9709" width="4.55833333333333" style="1" customWidth="1"/>
    <col min="9710" max="9710" width="10.1083333333333" style="1" hidden="1" customWidth="1"/>
    <col min="9711" max="9711" width="24.5583333333333" style="1" customWidth="1"/>
    <col min="9712" max="9712" width="12.3333333333333" style="1" customWidth="1"/>
    <col min="9713" max="9713" width="26.8833333333333" style="1" customWidth="1"/>
    <col min="9714" max="9714" width="4.55833333333333" style="1" customWidth="1"/>
    <col min="9715" max="9715" width="5.10833333333333" style="1" customWidth="1"/>
    <col min="9716" max="9716" width="11" style="1" customWidth="1"/>
    <col min="9717" max="9717" width="10.8833333333333" style="1" customWidth="1"/>
    <col min="9718" max="9720" width="11.4416666666667" style="1" customWidth="1"/>
    <col min="9721" max="9721" width="11.3333333333333" style="1" customWidth="1"/>
    <col min="9722" max="9722" width="12" style="1" customWidth="1"/>
    <col min="9723" max="9723" width="5.10833333333333" style="1" customWidth="1"/>
    <col min="9724" max="9725" width="6.775" style="1" customWidth="1"/>
    <col min="9726" max="9726" width="14.5583333333333" style="1" customWidth="1"/>
    <col min="9727" max="9740" width="10" style="1" customWidth="1"/>
    <col min="9741" max="9964" width="10.1083333333333" style="1"/>
    <col min="9965" max="9965" width="4.55833333333333" style="1" customWidth="1"/>
    <col min="9966" max="9966" width="10.1083333333333" style="1" hidden="1" customWidth="1"/>
    <col min="9967" max="9967" width="24.5583333333333" style="1" customWidth="1"/>
    <col min="9968" max="9968" width="12.3333333333333" style="1" customWidth="1"/>
    <col min="9969" max="9969" width="26.8833333333333" style="1" customWidth="1"/>
    <col min="9970" max="9970" width="4.55833333333333" style="1" customWidth="1"/>
    <col min="9971" max="9971" width="5.10833333333333" style="1" customWidth="1"/>
    <col min="9972" max="9972" width="11" style="1" customWidth="1"/>
    <col min="9973" max="9973" width="10.8833333333333" style="1" customWidth="1"/>
    <col min="9974" max="9976" width="11.4416666666667" style="1" customWidth="1"/>
    <col min="9977" max="9977" width="11.3333333333333" style="1" customWidth="1"/>
    <col min="9978" max="9978" width="12" style="1" customWidth="1"/>
    <col min="9979" max="9979" width="5.10833333333333" style="1" customWidth="1"/>
    <col min="9980" max="9981" width="6.775" style="1" customWidth="1"/>
    <col min="9982" max="9982" width="14.5583333333333" style="1" customWidth="1"/>
    <col min="9983" max="9996" width="10" style="1" customWidth="1"/>
    <col min="9997" max="10220" width="10.1083333333333" style="1"/>
    <col min="10221" max="10221" width="4.55833333333333" style="1" customWidth="1"/>
    <col min="10222" max="10222" width="10.1083333333333" style="1" hidden="1" customWidth="1"/>
    <col min="10223" max="10223" width="24.5583333333333" style="1" customWidth="1"/>
    <col min="10224" max="10224" width="12.3333333333333" style="1" customWidth="1"/>
    <col min="10225" max="10225" width="26.8833333333333" style="1" customWidth="1"/>
    <col min="10226" max="10226" width="4.55833333333333" style="1" customWidth="1"/>
    <col min="10227" max="10227" width="5.10833333333333" style="1" customWidth="1"/>
    <col min="10228" max="10228" width="11" style="1" customWidth="1"/>
    <col min="10229" max="10229" width="10.8833333333333" style="1" customWidth="1"/>
    <col min="10230" max="10232" width="11.4416666666667" style="1" customWidth="1"/>
    <col min="10233" max="10233" width="11.3333333333333" style="1" customWidth="1"/>
    <col min="10234" max="10234" width="12" style="1" customWidth="1"/>
    <col min="10235" max="10235" width="5.10833333333333" style="1" customWidth="1"/>
    <col min="10236" max="10237" width="6.775" style="1" customWidth="1"/>
    <col min="10238" max="10238" width="14.5583333333333" style="1" customWidth="1"/>
    <col min="10239" max="10252" width="10" style="1" customWidth="1"/>
    <col min="10253" max="10476" width="10.1083333333333" style="1"/>
    <col min="10477" max="10477" width="4.55833333333333" style="1" customWidth="1"/>
    <col min="10478" max="10478" width="10.1083333333333" style="1" hidden="1" customWidth="1"/>
    <col min="10479" max="10479" width="24.5583333333333" style="1" customWidth="1"/>
    <col min="10480" max="10480" width="12.3333333333333" style="1" customWidth="1"/>
    <col min="10481" max="10481" width="26.8833333333333" style="1" customWidth="1"/>
    <col min="10482" max="10482" width="4.55833333333333" style="1" customWidth="1"/>
    <col min="10483" max="10483" width="5.10833333333333" style="1" customWidth="1"/>
    <col min="10484" max="10484" width="11" style="1" customWidth="1"/>
    <col min="10485" max="10485" width="10.8833333333333" style="1" customWidth="1"/>
    <col min="10486" max="10488" width="11.4416666666667" style="1" customWidth="1"/>
    <col min="10489" max="10489" width="11.3333333333333" style="1" customWidth="1"/>
    <col min="10490" max="10490" width="12" style="1" customWidth="1"/>
    <col min="10491" max="10491" width="5.10833333333333" style="1" customWidth="1"/>
    <col min="10492" max="10493" width="6.775" style="1" customWidth="1"/>
    <col min="10494" max="10494" width="14.5583333333333" style="1" customWidth="1"/>
    <col min="10495" max="10508" width="10" style="1" customWidth="1"/>
    <col min="10509" max="10732" width="10.1083333333333" style="1"/>
    <col min="10733" max="10733" width="4.55833333333333" style="1" customWidth="1"/>
    <col min="10734" max="10734" width="10.1083333333333" style="1" hidden="1" customWidth="1"/>
    <col min="10735" max="10735" width="24.5583333333333" style="1" customWidth="1"/>
    <col min="10736" max="10736" width="12.3333333333333" style="1" customWidth="1"/>
    <col min="10737" max="10737" width="26.8833333333333" style="1" customWidth="1"/>
    <col min="10738" max="10738" width="4.55833333333333" style="1" customWidth="1"/>
    <col min="10739" max="10739" width="5.10833333333333" style="1" customWidth="1"/>
    <col min="10740" max="10740" width="11" style="1" customWidth="1"/>
    <col min="10741" max="10741" width="10.8833333333333" style="1" customWidth="1"/>
    <col min="10742" max="10744" width="11.4416666666667" style="1" customWidth="1"/>
    <col min="10745" max="10745" width="11.3333333333333" style="1" customWidth="1"/>
    <col min="10746" max="10746" width="12" style="1" customWidth="1"/>
    <col min="10747" max="10747" width="5.10833333333333" style="1" customWidth="1"/>
    <col min="10748" max="10749" width="6.775" style="1" customWidth="1"/>
    <col min="10750" max="10750" width="14.5583333333333" style="1" customWidth="1"/>
    <col min="10751" max="10764" width="10" style="1" customWidth="1"/>
    <col min="10765" max="10988" width="10.1083333333333" style="1"/>
    <col min="10989" max="10989" width="4.55833333333333" style="1" customWidth="1"/>
    <col min="10990" max="10990" width="10.1083333333333" style="1" hidden="1" customWidth="1"/>
    <col min="10991" max="10991" width="24.5583333333333" style="1" customWidth="1"/>
    <col min="10992" max="10992" width="12.3333333333333" style="1" customWidth="1"/>
    <col min="10993" max="10993" width="26.8833333333333" style="1" customWidth="1"/>
    <col min="10994" max="10994" width="4.55833333333333" style="1" customWidth="1"/>
    <col min="10995" max="10995" width="5.10833333333333" style="1" customWidth="1"/>
    <col min="10996" max="10996" width="11" style="1" customWidth="1"/>
    <col min="10997" max="10997" width="10.8833333333333" style="1" customWidth="1"/>
    <col min="10998" max="11000" width="11.4416666666667" style="1" customWidth="1"/>
    <col min="11001" max="11001" width="11.3333333333333" style="1" customWidth="1"/>
    <col min="11002" max="11002" width="12" style="1" customWidth="1"/>
    <col min="11003" max="11003" width="5.10833333333333" style="1" customWidth="1"/>
    <col min="11004" max="11005" width="6.775" style="1" customWidth="1"/>
    <col min="11006" max="11006" width="14.5583333333333" style="1" customWidth="1"/>
    <col min="11007" max="11020" width="10" style="1" customWidth="1"/>
    <col min="11021" max="11244" width="10.1083333333333" style="1"/>
    <col min="11245" max="11245" width="4.55833333333333" style="1" customWidth="1"/>
    <col min="11246" max="11246" width="10.1083333333333" style="1" hidden="1" customWidth="1"/>
    <col min="11247" max="11247" width="24.5583333333333" style="1" customWidth="1"/>
    <col min="11248" max="11248" width="12.3333333333333" style="1" customWidth="1"/>
    <col min="11249" max="11249" width="26.8833333333333" style="1" customWidth="1"/>
    <col min="11250" max="11250" width="4.55833333333333" style="1" customWidth="1"/>
    <col min="11251" max="11251" width="5.10833333333333" style="1" customWidth="1"/>
    <col min="11252" max="11252" width="11" style="1" customWidth="1"/>
    <col min="11253" max="11253" width="10.8833333333333" style="1" customWidth="1"/>
    <col min="11254" max="11256" width="11.4416666666667" style="1" customWidth="1"/>
    <col min="11257" max="11257" width="11.3333333333333" style="1" customWidth="1"/>
    <col min="11258" max="11258" width="12" style="1" customWidth="1"/>
    <col min="11259" max="11259" width="5.10833333333333" style="1" customWidth="1"/>
    <col min="11260" max="11261" width="6.775" style="1" customWidth="1"/>
    <col min="11262" max="11262" width="14.5583333333333" style="1" customWidth="1"/>
    <col min="11263" max="11276" width="10" style="1" customWidth="1"/>
    <col min="11277" max="11500" width="10.1083333333333" style="1"/>
    <col min="11501" max="11501" width="4.55833333333333" style="1" customWidth="1"/>
    <col min="11502" max="11502" width="10.1083333333333" style="1" hidden="1" customWidth="1"/>
    <col min="11503" max="11503" width="24.5583333333333" style="1" customWidth="1"/>
    <col min="11504" max="11504" width="12.3333333333333" style="1" customWidth="1"/>
    <col min="11505" max="11505" width="26.8833333333333" style="1" customWidth="1"/>
    <col min="11506" max="11506" width="4.55833333333333" style="1" customWidth="1"/>
    <col min="11507" max="11507" width="5.10833333333333" style="1" customWidth="1"/>
    <col min="11508" max="11508" width="11" style="1" customWidth="1"/>
    <col min="11509" max="11509" width="10.8833333333333" style="1" customWidth="1"/>
    <col min="11510" max="11512" width="11.4416666666667" style="1" customWidth="1"/>
    <col min="11513" max="11513" width="11.3333333333333" style="1" customWidth="1"/>
    <col min="11514" max="11514" width="12" style="1" customWidth="1"/>
    <col min="11515" max="11515" width="5.10833333333333" style="1" customWidth="1"/>
    <col min="11516" max="11517" width="6.775" style="1" customWidth="1"/>
    <col min="11518" max="11518" width="14.5583333333333" style="1" customWidth="1"/>
    <col min="11519" max="11532" width="10" style="1" customWidth="1"/>
    <col min="11533" max="11756" width="10.1083333333333" style="1"/>
    <col min="11757" max="11757" width="4.55833333333333" style="1" customWidth="1"/>
    <col min="11758" max="11758" width="10.1083333333333" style="1" hidden="1" customWidth="1"/>
    <col min="11759" max="11759" width="24.5583333333333" style="1" customWidth="1"/>
    <col min="11760" max="11760" width="12.3333333333333" style="1" customWidth="1"/>
    <col min="11761" max="11761" width="26.8833333333333" style="1" customWidth="1"/>
    <col min="11762" max="11762" width="4.55833333333333" style="1" customWidth="1"/>
    <col min="11763" max="11763" width="5.10833333333333" style="1" customWidth="1"/>
    <col min="11764" max="11764" width="11" style="1" customWidth="1"/>
    <col min="11765" max="11765" width="10.8833333333333" style="1" customWidth="1"/>
    <col min="11766" max="11768" width="11.4416666666667" style="1" customWidth="1"/>
    <col min="11769" max="11769" width="11.3333333333333" style="1" customWidth="1"/>
    <col min="11770" max="11770" width="12" style="1" customWidth="1"/>
    <col min="11771" max="11771" width="5.10833333333333" style="1" customWidth="1"/>
    <col min="11772" max="11773" width="6.775" style="1" customWidth="1"/>
    <col min="11774" max="11774" width="14.5583333333333" style="1" customWidth="1"/>
    <col min="11775" max="11788" width="10" style="1" customWidth="1"/>
    <col min="11789" max="12012" width="10.1083333333333" style="1"/>
    <col min="12013" max="12013" width="4.55833333333333" style="1" customWidth="1"/>
    <col min="12014" max="12014" width="10.1083333333333" style="1" hidden="1" customWidth="1"/>
    <col min="12015" max="12015" width="24.5583333333333" style="1" customWidth="1"/>
    <col min="12016" max="12016" width="12.3333333333333" style="1" customWidth="1"/>
    <col min="12017" max="12017" width="26.8833333333333" style="1" customWidth="1"/>
    <col min="12018" max="12018" width="4.55833333333333" style="1" customWidth="1"/>
    <col min="12019" max="12019" width="5.10833333333333" style="1" customWidth="1"/>
    <col min="12020" max="12020" width="11" style="1" customWidth="1"/>
    <col min="12021" max="12021" width="10.8833333333333" style="1" customWidth="1"/>
    <col min="12022" max="12024" width="11.4416666666667" style="1" customWidth="1"/>
    <col min="12025" max="12025" width="11.3333333333333" style="1" customWidth="1"/>
    <col min="12026" max="12026" width="12" style="1" customWidth="1"/>
    <col min="12027" max="12027" width="5.10833333333333" style="1" customWidth="1"/>
    <col min="12028" max="12029" width="6.775" style="1" customWidth="1"/>
    <col min="12030" max="12030" width="14.5583333333333" style="1" customWidth="1"/>
    <col min="12031" max="12044" width="10" style="1" customWidth="1"/>
    <col min="12045" max="12268" width="10.1083333333333" style="1"/>
    <col min="12269" max="12269" width="4.55833333333333" style="1" customWidth="1"/>
    <col min="12270" max="12270" width="10.1083333333333" style="1" hidden="1" customWidth="1"/>
    <col min="12271" max="12271" width="24.5583333333333" style="1" customWidth="1"/>
    <col min="12272" max="12272" width="12.3333333333333" style="1" customWidth="1"/>
    <col min="12273" max="12273" width="26.8833333333333" style="1" customWidth="1"/>
    <col min="12274" max="12274" width="4.55833333333333" style="1" customWidth="1"/>
    <col min="12275" max="12275" width="5.10833333333333" style="1" customWidth="1"/>
    <col min="12276" max="12276" width="11" style="1" customWidth="1"/>
    <col min="12277" max="12277" width="10.8833333333333" style="1" customWidth="1"/>
    <col min="12278" max="12280" width="11.4416666666667" style="1" customWidth="1"/>
    <col min="12281" max="12281" width="11.3333333333333" style="1" customWidth="1"/>
    <col min="12282" max="12282" width="12" style="1" customWidth="1"/>
    <col min="12283" max="12283" width="5.10833333333333" style="1" customWidth="1"/>
    <col min="12284" max="12285" width="6.775" style="1" customWidth="1"/>
    <col min="12286" max="12286" width="14.5583333333333" style="1" customWidth="1"/>
    <col min="12287" max="12300" width="10" style="1" customWidth="1"/>
    <col min="12301" max="12524" width="10.1083333333333" style="1"/>
    <col min="12525" max="12525" width="4.55833333333333" style="1" customWidth="1"/>
    <col min="12526" max="12526" width="10.1083333333333" style="1" hidden="1" customWidth="1"/>
    <col min="12527" max="12527" width="24.5583333333333" style="1" customWidth="1"/>
    <col min="12528" max="12528" width="12.3333333333333" style="1" customWidth="1"/>
    <col min="12529" max="12529" width="26.8833333333333" style="1" customWidth="1"/>
    <col min="12530" max="12530" width="4.55833333333333" style="1" customWidth="1"/>
    <col min="12531" max="12531" width="5.10833333333333" style="1" customWidth="1"/>
    <col min="12532" max="12532" width="11" style="1" customWidth="1"/>
    <col min="12533" max="12533" width="10.8833333333333" style="1" customWidth="1"/>
    <col min="12534" max="12536" width="11.4416666666667" style="1" customWidth="1"/>
    <col min="12537" max="12537" width="11.3333333333333" style="1" customWidth="1"/>
    <col min="12538" max="12538" width="12" style="1" customWidth="1"/>
    <col min="12539" max="12539" width="5.10833333333333" style="1" customWidth="1"/>
    <col min="12540" max="12541" width="6.775" style="1" customWidth="1"/>
    <col min="12542" max="12542" width="14.5583333333333" style="1" customWidth="1"/>
    <col min="12543" max="12556" width="10" style="1" customWidth="1"/>
    <col min="12557" max="12780" width="10.1083333333333" style="1"/>
    <col min="12781" max="12781" width="4.55833333333333" style="1" customWidth="1"/>
    <col min="12782" max="12782" width="10.1083333333333" style="1" hidden="1" customWidth="1"/>
    <col min="12783" max="12783" width="24.5583333333333" style="1" customWidth="1"/>
    <col min="12784" max="12784" width="12.3333333333333" style="1" customWidth="1"/>
    <col min="12785" max="12785" width="26.8833333333333" style="1" customWidth="1"/>
    <col min="12786" max="12786" width="4.55833333333333" style="1" customWidth="1"/>
    <col min="12787" max="12787" width="5.10833333333333" style="1" customWidth="1"/>
    <col min="12788" max="12788" width="11" style="1" customWidth="1"/>
    <col min="12789" max="12789" width="10.8833333333333" style="1" customWidth="1"/>
    <col min="12790" max="12792" width="11.4416666666667" style="1" customWidth="1"/>
    <col min="12793" max="12793" width="11.3333333333333" style="1" customWidth="1"/>
    <col min="12794" max="12794" width="12" style="1" customWidth="1"/>
    <col min="12795" max="12795" width="5.10833333333333" style="1" customWidth="1"/>
    <col min="12796" max="12797" width="6.775" style="1" customWidth="1"/>
    <col min="12798" max="12798" width="14.5583333333333" style="1" customWidth="1"/>
    <col min="12799" max="12812" width="10" style="1" customWidth="1"/>
    <col min="12813" max="13036" width="10.1083333333333" style="1"/>
    <col min="13037" max="13037" width="4.55833333333333" style="1" customWidth="1"/>
    <col min="13038" max="13038" width="10.1083333333333" style="1" hidden="1" customWidth="1"/>
    <col min="13039" max="13039" width="24.5583333333333" style="1" customWidth="1"/>
    <col min="13040" max="13040" width="12.3333333333333" style="1" customWidth="1"/>
    <col min="13041" max="13041" width="26.8833333333333" style="1" customWidth="1"/>
    <col min="13042" max="13042" width="4.55833333333333" style="1" customWidth="1"/>
    <col min="13043" max="13043" width="5.10833333333333" style="1" customWidth="1"/>
    <col min="13044" max="13044" width="11" style="1" customWidth="1"/>
    <col min="13045" max="13045" width="10.8833333333333" style="1" customWidth="1"/>
    <col min="13046" max="13048" width="11.4416666666667" style="1" customWidth="1"/>
    <col min="13049" max="13049" width="11.3333333333333" style="1" customWidth="1"/>
    <col min="13050" max="13050" width="12" style="1" customWidth="1"/>
    <col min="13051" max="13051" width="5.10833333333333" style="1" customWidth="1"/>
    <col min="13052" max="13053" width="6.775" style="1" customWidth="1"/>
    <col min="13054" max="13054" width="14.5583333333333" style="1" customWidth="1"/>
    <col min="13055" max="13068" width="10" style="1" customWidth="1"/>
    <col min="13069" max="13292" width="10.1083333333333" style="1"/>
    <col min="13293" max="13293" width="4.55833333333333" style="1" customWidth="1"/>
    <col min="13294" max="13294" width="10.1083333333333" style="1" hidden="1" customWidth="1"/>
    <col min="13295" max="13295" width="24.5583333333333" style="1" customWidth="1"/>
    <col min="13296" max="13296" width="12.3333333333333" style="1" customWidth="1"/>
    <col min="13297" max="13297" width="26.8833333333333" style="1" customWidth="1"/>
    <col min="13298" max="13298" width="4.55833333333333" style="1" customWidth="1"/>
    <col min="13299" max="13299" width="5.10833333333333" style="1" customWidth="1"/>
    <col min="13300" max="13300" width="11" style="1" customWidth="1"/>
    <col min="13301" max="13301" width="10.8833333333333" style="1" customWidth="1"/>
    <col min="13302" max="13304" width="11.4416666666667" style="1" customWidth="1"/>
    <col min="13305" max="13305" width="11.3333333333333" style="1" customWidth="1"/>
    <col min="13306" max="13306" width="12" style="1" customWidth="1"/>
    <col min="13307" max="13307" width="5.10833333333333" style="1" customWidth="1"/>
    <col min="13308" max="13309" width="6.775" style="1" customWidth="1"/>
    <col min="13310" max="13310" width="14.5583333333333" style="1" customWidth="1"/>
    <col min="13311" max="13324" width="10" style="1" customWidth="1"/>
    <col min="13325" max="13548" width="10.1083333333333" style="1"/>
    <col min="13549" max="13549" width="4.55833333333333" style="1" customWidth="1"/>
    <col min="13550" max="13550" width="10.1083333333333" style="1" hidden="1" customWidth="1"/>
    <col min="13551" max="13551" width="24.5583333333333" style="1" customWidth="1"/>
    <col min="13552" max="13552" width="12.3333333333333" style="1" customWidth="1"/>
    <col min="13553" max="13553" width="26.8833333333333" style="1" customWidth="1"/>
    <col min="13554" max="13554" width="4.55833333333333" style="1" customWidth="1"/>
    <col min="13555" max="13555" width="5.10833333333333" style="1" customWidth="1"/>
    <col min="13556" max="13556" width="11" style="1" customWidth="1"/>
    <col min="13557" max="13557" width="10.8833333333333" style="1" customWidth="1"/>
    <col min="13558" max="13560" width="11.4416666666667" style="1" customWidth="1"/>
    <col min="13561" max="13561" width="11.3333333333333" style="1" customWidth="1"/>
    <col min="13562" max="13562" width="12" style="1" customWidth="1"/>
    <col min="13563" max="13563" width="5.10833333333333" style="1" customWidth="1"/>
    <col min="13564" max="13565" width="6.775" style="1" customWidth="1"/>
    <col min="13566" max="13566" width="14.5583333333333" style="1" customWidth="1"/>
    <col min="13567" max="13580" width="10" style="1" customWidth="1"/>
    <col min="13581" max="13804" width="10.1083333333333" style="1"/>
    <col min="13805" max="13805" width="4.55833333333333" style="1" customWidth="1"/>
    <col min="13806" max="13806" width="10.1083333333333" style="1" hidden="1" customWidth="1"/>
    <col min="13807" max="13807" width="24.5583333333333" style="1" customWidth="1"/>
    <col min="13808" max="13808" width="12.3333333333333" style="1" customWidth="1"/>
    <col min="13809" max="13809" width="26.8833333333333" style="1" customWidth="1"/>
    <col min="13810" max="13810" width="4.55833333333333" style="1" customWidth="1"/>
    <col min="13811" max="13811" width="5.10833333333333" style="1" customWidth="1"/>
    <col min="13812" max="13812" width="11" style="1" customWidth="1"/>
    <col min="13813" max="13813" width="10.8833333333333" style="1" customWidth="1"/>
    <col min="13814" max="13816" width="11.4416666666667" style="1" customWidth="1"/>
    <col min="13817" max="13817" width="11.3333333333333" style="1" customWidth="1"/>
    <col min="13818" max="13818" width="12" style="1" customWidth="1"/>
    <col min="13819" max="13819" width="5.10833333333333" style="1" customWidth="1"/>
    <col min="13820" max="13821" width="6.775" style="1" customWidth="1"/>
    <col min="13822" max="13822" width="14.5583333333333" style="1" customWidth="1"/>
    <col min="13823" max="13836" width="10" style="1" customWidth="1"/>
    <col min="13837" max="14060" width="10.1083333333333" style="1"/>
    <col min="14061" max="14061" width="4.55833333333333" style="1" customWidth="1"/>
    <col min="14062" max="14062" width="10.1083333333333" style="1" hidden="1" customWidth="1"/>
    <col min="14063" max="14063" width="24.5583333333333" style="1" customWidth="1"/>
    <col min="14064" max="14064" width="12.3333333333333" style="1" customWidth="1"/>
    <col min="14065" max="14065" width="26.8833333333333" style="1" customWidth="1"/>
    <col min="14066" max="14066" width="4.55833333333333" style="1" customWidth="1"/>
    <col min="14067" max="14067" width="5.10833333333333" style="1" customWidth="1"/>
    <col min="14068" max="14068" width="11" style="1" customWidth="1"/>
    <col min="14069" max="14069" width="10.8833333333333" style="1" customWidth="1"/>
    <col min="14070" max="14072" width="11.4416666666667" style="1" customWidth="1"/>
    <col min="14073" max="14073" width="11.3333333333333" style="1" customWidth="1"/>
    <col min="14074" max="14074" width="12" style="1" customWidth="1"/>
    <col min="14075" max="14075" width="5.10833333333333" style="1" customWidth="1"/>
    <col min="14076" max="14077" width="6.775" style="1" customWidth="1"/>
    <col min="14078" max="14078" width="14.5583333333333" style="1" customWidth="1"/>
    <col min="14079" max="14092" width="10" style="1" customWidth="1"/>
    <col min="14093" max="14316" width="10.1083333333333" style="1"/>
    <col min="14317" max="14317" width="4.55833333333333" style="1" customWidth="1"/>
    <col min="14318" max="14318" width="10.1083333333333" style="1" hidden="1" customWidth="1"/>
    <col min="14319" max="14319" width="24.5583333333333" style="1" customWidth="1"/>
    <col min="14320" max="14320" width="12.3333333333333" style="1" customWidth="1"/>
    <col min="14321" max="14321" width="26.8833333333333" style="1" customWidth="1"/>
    <col min="14322" max="14322" width="4.55833333333333" style="1" customWidth="1"/>
    <col min="14323" max="14323" width="5.10833333333333" style="1" customWidth="1"/>
    <col min="14324" max="14324" width="11" style="1" customWidth="1"/>
    <col min="14325" max="14325" width="10.8833333333333" style="1" customWidth="1"/>
    <col min="14326" max="14328" width="11.4416666666667" style="1" customWidth="1"/>
    <col min="14329" max="14329" width="11.3333333333333" style="1" customWidth="1"/>
    <col min="14330" max="14330" width="12" style="1" customWidth="1"/>
    <col min="14331" max="14331" width="5.10833333333333" style="1" customWidth="1"/>
    <col min="14332" max="14333" width="6.775" style="1" customWidth="1"/>
    <col min="14334" max="14334" width="14.5583333333333" style="1" customWidth="1"/>
    <col min="14335" max="14348" width="10" style="1" customWidth="1"/>
    <col min="14349" max="14572" width="10.1083333333333" style="1"/>
    <col min="14573" max="14573" width="4.55833333333333" style="1" customWidth="1"/>
    <col min="14574" max="14574" width="10.1083333333333" style="1" hidden="1" customWidth="1"/>
    <col min="14575" max="14575" width="24.5583333333333" style="1" customWidth="1"/>
    <col min="14576" max="14576" width="12.3333333333333" style="1" customWidth="1"/>
    <col min="14577" max="14577" width="26.8833333333333" style="1" customWidth="1"/>
    <col min="14578" max="14578" width="4.55833333333333" style="1" customWidth="1"/>
    <col min="14579" max="14579" width="5.10833333333333" style="1" customWidth="1"/>
    <col min="14580" max="14580" width="11" style="1" customWidth="1"/>
    <col min="14581" max="14581" width="10.8833333333333" style="1" customWidth="1"/>
    <col min="14582" max="14584" width="11.4416666666667" style="1" customWidth="1"/>
    <col min="14585" max="14585" width="11.3333333333333" style="1" customWidth="1"/>
    <col min="14586" max="14586" width="12" style="1" customWidth="1"/>
    <col min="14587" max="14587" width="5.10833333333333" style="1" customWidth="1"/>
    <col min="14588" max="14589" width="6.775" style="1" customWidth="1"/>
    <col min="14590" max="14590" width="14.5583333333333" style="1" customWidth="1"/>
    <col min="14591" max="14604" width="10" style="1" customWidth="1"/>
    <col min="14605" max="14828" width="10.1083333333333" style="1"/>
    <col min="14829" max="14829" width="4.55833333333333" style="1" customWidth="1"/>
    <col min="14830" max="14830" width="10.1083333333333" style="1" hidden="1" customWidth="1"/>
    <col min="14831" max="14831" width="24.5583333333333" style="1" customWidth="1"/>
    <col min="14832" max="14832" width="12.3333333333333" style="1" customWidth="1"/>
    <col min="14833" max="14833" width="26.8833333333333" style="1" customWidth="1"/>
    <col min="14834" max="14834" width="4.55833333333333" style="1" customWidth="1"/>
    <col min="14835" max="14835" width="5.10833333333333" style="1" customWidth="1"/>
    <col min="14836" max="14836" width="11" style="1" customWidth="1"/>
    <col min="14837" max="14837" width="10.8833333333333" style="1" customWidth="1"/>
    <col min="14838" max="14840" width="11.4416666666667" style="1" customWidth="1"/>
    <col min="14841" max="14841" width="11.3333333333333" style="1" customWidth="1"/>
    <col min="14842" max="14842" width="12" style="1" customWidth="1"/>
    <col min="14843" max="14843" width="5.10833333333333" style="1" customWidth="1"/>
    <col min="14844" max="14845" width="6.775" style="1" customWidth="1"/>
    <col min="14846" max="14846" width="14.5583333333333" style="1" customWidth="1"/>
    <col min="14847" max="14860" width="10" style="1" customWidth="1"/>
    <col min="14861" max="15084" width="10.1083333333333" style="1"/>
    <col min="15085" max="15085" width="4.55833333333333" style="1" customWidth="1"/>
    <col min="15086" max="15086" width="10.1083333333333" style="1" hidden="1" customWidth="1"/>
    <col min="15087" max="15087" width="24.5583333333333" style="1" customWidth="1"/>
    <col min="15088" max="15088" width="12.3333333333333" style="1" customWidth="1"/>
    <col min="15089" max="15089" width="26.8833333333333" style="1" customWidth="1"/>
    <col min="15090" max="15090" width="4.55833333333333" style="1" customWidth="1"/>
    <col min="15091" max="15091" width="5.10833333333333" style="1" customWidth="1"/>
    <col min="15092" max="15092" width="11" style="1" customWidth="1"/>
    <col min="15093" max="15093" width="10.8833333333333" style="1" customWidth="1"/>
    <col min="15094" max="15096" width="11.4416666666667" style="1" customWidth="1"/>
    <col min="15097" max="15097" width="11.3333333333333" style="1" customWidth="1"/>
    <col min="15098" max="15098" width="12" style="1" customWidth="1"/>
    <col min="15099" max="15099" width="5.10833333333333" style="1" customWidth="1"/>
    <col min="15100" max="15101" width="6.775" style="1" customWidth="1"/>
    <col min="15102" max="15102" width="14.5583333333333" style="1" customWidth="1"/>
    <col min="15103" max="15116" width="10" style="1" customWidth="1"/>
    <col min="15117" max="15340" width="10.1083333333333" style="1"/>
    <col min="15341" max="15341" width="4.55833333333333" style="1" customWidth="1"/>
    <col min="15342" max="15342" width="10.1083333333333" style="1" hidden="1" customWidth="1"/>
    <col min="15343" max="15343" width="24.5583333333333" style="1" customWidth="1"/>
    <col min="15344" max="15344" width="12.3333333333333" style="1" customWidth="1"/>
    <col min="15345" max="15345" width="26.8833333333333" style="1" customWidth="1"/>
    <col min="15346" max="15346" width="4.55833333333333" style="1" customWidth="1"/>
    <col min="15347" max="15347" width="5.10833333333333" style="1" customWidth="1"/>
    <col min="15348" max="15348" width="11" style="1" customWidth="1"/>
    <col min="15349" max="15349" width="10.8833333333333" style="1" customWidth="1"/>
    <col min="15350" max="15352" width="11.4416666666667" style="1" customWidth="1"/>
    <col min="15353" max="15353" width="11.3333333333333" style="1" customWidth="1"/>
    <col min="15354" max="15354" width="12" style="1" customWidth="1"/>
    <col min="15355" max="15355" width="5.10833333333333" style="1" customWidth="1"/>
    <col min="15356" max="15357" width="6.775" style="1" customWidth="1"/>
    <col min="15358" max="15358" width="14.5583333333333" style="1" customWidth="1"/>
    <col min="15359" max="15372" width="10" style="1" customWidth="1"/>
    <col min="15373" max="15596" width="10.1083333333333" style="1"/>
    <col min="15597" max="15597" width="4.55833333333333" style="1" customWidth="1"/>
    <col min="15598" max="15598" width="10.1083333333333" style="1" hidden="1" customWidth="1"/>
    <col min="15599" max="15599" width="24.5583333333333" style="1" customWidth="1"/>
    <col min="15600" max="15600" width="12.3333333333333" style="1" customWidth="1"/>
    <col min="15601" max="15601" width="26.8833333333333" style="1" customWidth="1"/>
    <col min="15602" max="15602" width="4.55833333333333" style="1" customWidth="1"/>
    <col min="15603" max="15603" width="5.10833333333333" style="1" customWidth="1"/>
    <col min="15604" max="15604" width="11" style="1" customWidth="1"/>
    <col min="15605" max="15605" width="10.8833333333333" style="1" customWidth="1"/>
    <col min="15606" max="15608" width="11.4416666666667" style="1" customWidth="1"/>
    <col min="15609" max="15609" width="11.3333333333333" style="1" customWidth="1"/>
    <col min="15610" max="15610" width="12" style="1" customWidth="1"/>
    <col min="15611" max="15611" width="5.10833333333333" style="1" customWidth="1"/>
    <col min="15612" max="15613" width="6.775" style="1" customWidth="1"/>
    <col min="15614" max="15614" width="14.5583333333333" style="1" customWidth="1"/>
    <col min="15615" max="15628" width="10" style="1" customWidth="1"/>
    <col min="15629" max="15852" width="10.1083333333333" style="1"/>
    <col min="15853" max="15853" width="4.55833333333333" style="1" customWidth="1"/>
    <col min="15854" max="15854" width="10.1083333333333" style="1" hidden="1" customWidth="1"/>
    <col min="15855" max="15855" width="24.5583333333333" style="1" customWidth="1"/>
    <col min="15856" max="15856" width="12.3333333333333" style="1" customWidth="1"/>
    <col min="15857" max="15857" width="26.8833333333333" style="1" customWidth="1"/>
    <col min="15858" max="15858" width="4.55833333333333" style="1" customWidth="1"/>
    <col min="15859" max="15859" width="5.10833333333333" style="1" customWidth="1"/>
    <col min="15860" max="15860" width="11" style="1" customWidth="1"/>
    <col min="15861" max="15861" width="10.8833333333333" style="1" customWidth="1"/>
    <col min="15862" max="15864" width="11.4416666666667" style="1" customWidth="1"/>
    <col min="15865" max="15865" width="11.3333333333333" style="1" customWidth="1"/>
    <col min="15866" max="15866" width="12" style="1" customWidth="1"/>
    <col min="15867" max="15867" width="5.10833333333333" style="1" customWidth="1"/>
    <col min="15868" max="15869" width="6.775" style="1" customWidth="1"/>
    <col min="15870" max="15870" width="14.5583333333333" style="1" customWidth="1"/>
    <col min="15871" max="15884" width="10" style="1" customWidth="1"/>
    <col min="15885" max="16108" width="10.1083333333333" style="1"/>
    <col min="16109" max="16109" width="4.55833333333333" style="1" customWidth="1"/>
    <col min="16110" max="16110" width="10.1083333333333" style="1" hidden="1" customWidth="1"/>
    <col min="16111" max="16111" width="24.5583333333333" style="1" customWidth="1"/>
    <col min="16112" max="16112" width="12.3333333333333" style="1" customWidth="1"/>
    <col min="16113" max="16113" width="26.8833333333333" style="1" customWidth="1"/>
    <col min="16114" max="16114" width="4.55833333333333" style="1" customWidth="1"/>
    <col min="16115" max="16115" width="5.10833333333333" style="1" customWidth="1"/>
    <col min="16116" max="16116" width="11" style="1" customWidth="1"/>
    <col min="16117" max="16117" width="10.8833333333333" style="1" customWidth="1"/>
    <col min="16118" max="16120" width="11.4416666666667" style="1" customWidth="1"/>
    <col min="16121" max="16121" width="11.3333333333333" style="1" customWidth="1"/>
    <col min="16122" max="16122" width="12" style="1" customWidth="1"/>
    <col min="16123" max="16123" width="5.10833333333333" style="1" customWidth="1"/>
    <col min="16124" max="16125" width="6.775" style="1" customWidth="1"/>
    <col min="16126" max="16126" width="14.5583333333333" style="1" customWidth="1"/>
    <col min="16127" max="16140" width="10" style="1" customWidth="1"/>
    <col min="16141" max="16384" width="10.1083333333333" style="1"/>
  </cols>
  <sheetData>
    <row r="1" ht="30" customHeight="1" spans="1:6">
      <c r="A1" s="3" t="s">
        <v>1586</v>
      </c>
      <c r="B1" s="4"/>
      <c r="C1" s="4"/>
      <c r="D1" s="4"/>
      <c r="E1" s="4"/>
      <c r="F1" s="4"/>
    </row>
    <row r="2" ht="21" customHeight="1" spans="1:6">
      <c r="A2" s="5"/>
      <c r="B2" s="5"/>
      <c r="C2" s="6"/>
      <c r="D2" s="7"/>
      <c r="E2" s="7"/>
      <c r="F2" s="8"/>
    </row>
    <row r="3" ht="21" customHeight="1" spans="1:6">
      <c r="A3" s="9" t="s">
        <v>1130</v>
      </c>
      <c r="B3" s="9" t="s">
        <v>1131</v>
      </c>
      <c r="C3" s="10" t="s">
        <v>1132</v>
      </c>
      <c r="D3" s="9" t="s">
        <v>1133</v>
      </c>
      <c r="E3" s="9" t="s">
        <v>1134</v>
      </c>
      <c r="F3" s="9" t="s">
        <v>1135</v>
      </c>
    </row>
    <row r="4" ht="21" customHeight="1" spans="1:6">
      <c r="A4" s="11"/>
      <c r="B4" s="11"/>
      <c r="C4" s="12"/>
      <c r="D4" s="11"/>
      <c r="E4" s="13" t="s">
        <v>16</v>
      </c>
      <c r="F4" s="11"/>
    </row>
    <row r="5" ht="21" customHeight="1" spans="1:6">
      <c r="A5" s="14">
        <v>1</v>
      </c>
      <c r="B5" s="15" t="s">
        <v>1197</v>
      </c>
      <c r="C5" s="16"/>
      <c r="D5" s="17">
        <v>1</v>
      </c>
      <c r="E5" s="18" t="s">
        <v>140</v>
      </c>
      <c r="F5" s="19" t="s">
        <v>29</v>
      </c>
    </row>
    <row r="6" ht="21" customHeight="1" spans="1:6">
      <c r="A6" s="14">
        <v>2</v>
      </c>
      <c r="B6" s="15" t="s">
        <v>1198</v>
      </c>
      <c r="C6" s="16"/>
      <c r="D6" s="17">
        <v>1</v>
      </c>
      <c r="E6" s="18" t="s">
        <v>27</v>
      </c>
      <c r="F6" s="19" t="s">
        <v>40</v>
      </c>
    </row>
    <row r="7" ht="21" customHeight="1" spans="1:6">
      <c r="A7" s="14">
        <v>3</v>
      </c>
      <c r="B7" s="15" t="s">
        <v>1199</v>
      </c>
      <c r="C7" s="16"/>
      <c r="D7" s="17">
        <v>4</v>
      </c>
      <c r="E7" s="18" t="s">
        <v>27</v>
      </c>
      <c r="F7" s="19" t="s">
        <v>40</v>
      </c>
    </row>
    <row r="8" ht="21" customHeight="1" spans="1:6">
      <c r="A8" s="14">
        <v>4</v>
      </c>
      <c r="B8" s="15" t="s">
        <v>1200</v>
      </c>
      <c r="C8" s="16"/>
      <c r="D8" s="17">
        <v>2</v>
      </c>
      <c r="E8" s="18" t="s">
        <v>140</v>
      </c>
      <c r="F8" s="19" t="s">
        <v>40</v>
      </c>
    </row>
    <row r="9" ht="21" customHeight="1" spans="1:6">
      <c r="A9" s="14">
        <v>5</v>
      </c>
      <c r="B9" s="15" t="s">
        <v>1201</v>
      </c>
      <c r="C9" s="16"/>
      <c r="D9" s="17">
        <v>1</v>
      </c>
      <c r="E9" s="18" t="s">
        <v>140</v>
      </c>
      <c r="F9" s="19" t="s">
        <v>40</v>
      </c>
    </row>
    <row r="10" ht="21" customHeight="1" spans="1:6">
      <c r="A10" s="14">
        <v>6</v>
      </c>
      <c r="B10" s="15" t="s">
        <v>1202</v>
      </c>
      <c r="C10" s="16"/>
      <c r="D10" s="17">
        <v>1</v>
      </c>
      <c r="E10" s="18" t="s">
        <v>140</v>
      </c>
      <c r="F10" s="19" t="s">
        <v>40</v>
      </c>
    </row>
    <row r="11" ht="21" customHeight="1" spans="1:6">
      <c r="A11" s="14">
        <v>7</v>
      </c>
      <c r="B11" s="15" t="s">
        <v>1203</v>
      </c>
      <c r="C11" s="16"/>
      <c r="D11" s="17">
        <v>1</v>
      </c>
      <c r="E11" s="18" t="s">
        <v>140</v>
      </c>
      <c r="F11" s="19" t="s">
        <v>40</v>
      </c>
    </row>
    <row r="12" ht="21" customHeight="1" spans="1:6">
      <c r="A12" s="14">
        <v>8</v>
      </c>
      <c r="B12" s="15" t="s">
        <v>1204</v>
      </c>
      <c r="C12" s="16"/>
      <c r="D12" s="17">
        <v>15</v>
      </c>
      <c r="E12" s="18" t="s">
        <v>140</v>
      </c>
      <c r="F12" s="19" t="s">
        <v>40</v>
      </c>
    </row>
    <row r="13" ht="21" customHeight="1" spans="1:6">
      <c r="A13" s="14">
        <v>9</v>
      </c>
      <c r="B13" s="15" t="s">
        <v>1205</v>
      </c>
      <c r="C13" s="16"/>
      <c r="D13" s="17">
        <v>2</v>
      </c>
      <c r="E13" s="18" t="s">
        <v>140</v>
      </c>
      <c r="F13" s="19" t="s">
        <v>58</v>
      </c>
    </row>
    <row r="14" ht="21" customHeight="1" spans="1:6">
      <c r="A14" s="14">
        <v>10</v>
      </c>
      <c r="B14" s="15" t="s">
        <v>1206</v>
      </c>
      <c r="C14" s="16"/>
      <c r="D14" s="17">
        <v>5</v>
      </c>
      <c r="E14" s="18" t="s">
        <v>140</v>
      </c>
      <c r="F14" s="19" t="s">
        <v>40</v>
      </c>
    </row>
    <row r="15" ht="21" customHeight="1" spans="1:6">
      <c r="A15" s="14">
        <v>11</v>
      </c>
      <c r="B15" s="15" t="s">
        <v>1207</v>
      </c>
      <c r="C15" s="17" t="s">
        <v>1208</v>
      </c>
      <c r="D15" s="17">
        <v>2</v>
      </c>
      <c r="E15" s="18" t="s">
        <v>140</v>
      </c>
      <c r="F15" s="19" t="s">
        <v>40</v>
      </c>
    </row>
    <row r="16" ht="21" customHeight="1" spans="1:6">
      <c r="A16" s="14">
        <v>12</v>
      </c>
      <c r="B16" s="15" t="s">
        <v>1209</v>
      </c>
      <c r="C16" s="18" t="s">
        <v>1210</v>
      </c>
      <c r="D16" s="17">
        <v>1</v>
      </c>
      <c r="E16" s="18" t="s">
        <v>140</v>
      </c>
      <c r="F16" s="19" t="s">
        <v>40</v>
      </c>
    </row>
    <row r="17" ht="21" customHeight="1" spans="1:6">
      <c r="A17" s="14">
        <v>13</v>
      </c>
      <c r="B17" s="15" t="s">
        <v>1211</v>
      </c>
      <c r="C17" s="17"/>
      <c r="D17" s="17">
        <v>1</v>
      </c>
      <c r="E17" s="18" t="s">
        <v>140</v>
      </c>
      <c r="F17" s="19" t="s">
        <v>40</v>
      </c>
    </row>
    <row r="18" ht="21" customHeight="1" spans="1:6">
      <c r="A18" s="14">
        <v>14</v>
      </c>
      <c r="B18" s="15" t="s">
        <v>1212</v>
      </c>
      <c r="C18" s="17"/>
      <c r="D18" s="17">
        <v>1</v>
      </c>
      <c r="E18" s="18" t="s">
        <v>140</v>
      </c>
      <c r="F18" s="19" t="s">
        <v>40</v>
      </c>
    </row>
    <row r="19" ht="21" customHeight="1" spans="1:6">
      <c r="A19" s="14">
        <v>15</v>
      </c>
      <c r="B19" s="15" t="s">
        <v>1213</v>
      </c>
      <c r="C19" s="17"/>
      <c r="D19" s="17">
        <v>1</v>
      </c>
      <c r="E19" s="18" t="s">
        <v>140</v>
      </c>
      <c r="F19" s="19" t="s">
        <v>40</v>
      </c>
    </row>
    <row r="20" ht="21" customHeight="1" spans="1:6">
      <c r="A20" s="14">
        <v>16</v>
      </c>
      <c r="B20" s="15" t="s">
        <v>1214</v>
      </c>
      <c r="C20" s="17"/>
      <c r="D20" s="17">
        <v>20</v>
      </c>
      <c r="E20" s="18" t="s">
        <v>140</v>
      </c>
      <c r="F20" s="19" t="s">
        <v>40</v>
      </c>
    </row>
    <row r="21" ht="21" customHeight="1" spans="1:6">
      <c r="A21" s="14">
        <v>17</v>
      </c>
      <c r="B21" s="15" t="s">
        <v>1215</v>
      </c>
      <c r="C21" s="17"/>
      <c r="D21" s="17">
        <v>8</v>
      </c>
      <c r="E21" s="18" t="s">
        <v>140</v>
      </c>
      <c r="F21" s="19" t="s">
        <v>40</v>
      </c>
    </row>
    <row r="22" ht="21" customHeight="1" spans="1:6">
      <c r="A22" s="14">
        <v>18</v>
      </c>
      <c r="B22" s="15" t="s">
        <v>1216</v>
      </c>
      <c r="C22" s="17"/>
      <c r="D22" s="17">
        <v>1</v>
      </c>
      <c r="E22" s="18" t="s">
        <v>140</v>
      </c>
      <c r="F22" s="19" t="s">
        <v>40</v>
      </c>
    </row>
    <row r="23" ht="21" customHeight="1" spans="1:6">
      <c r="A23" s="14">
        <v>19</v>
      </c>
      <c r="B23" s="15" t="s">
        <v>1217</v>
      </c>
      <c r="C23" s="17"/>
      <c r="D23" s="17">
        <v>1</v>
      </c>
      <c r="E23" s="18" t="s">
        <v>140</v>
      </c>
      <c r="F23" s="19" t="s">
        <v>40</v>
      </c>
    </row>
    <row r="24" ht="21" customHeight="1" spans="1:6">
      <c r="A24" s="14">
        <v>20</v>
      </c>
      <c r="B24" s="15" t="s">
        <v>1218</v>
      </c>
      <c r="C24" s="17"/>
      <c r="D24" s="17">
        <v>1</v>
      </c>
      <c r="E24" s="18" t="s">
        <v>27</v>
      </c>
      <c r="F24" s="19" t="s">
        <v>40</v>
      </c>
    </row>
    <row r="25" ht="21" customHeight="1" spans="1:6">
      <c r="A25" s="14">
        <v>21</v>
      </c>
      <c r="B25" s="15" t="s">
        <v>1219</v>
      </c>
      <c r="C25" s="17"/>
      <c r="D25" s="17">
        <v>1</v>
      </c>
      <c r="E25" s="18" t="s">
        <v>140</v>
      </c>
      <c r="F25" s="19" t="s">
        <v>40</v>
      </c>
    </row>
    <row r="26" ht="21" customHeight="1" spans="1:6">
      <c r="A26" s="14">
        <v>22</v>
      </c>
      <c r="B26" s="15" t="s">
        <v>1220</v>
      </c>
      <c r="C26" s="17"/>
      <c r="D26" s="17">
        <v>10</v>
      </c>
      <c r="E26" s="18" t="s">
        <v>140</v>
      </c>
      <c r="F26" s="19" t="s">
        <v>40</v>
      </c>
    </row>
    <row r="27" ht="21" customHeight="1" spans="1:6">
      <c r="A27" s="14">
        <v>23</v>
      </c>
      <c r="B27" s="15" t="s">
        <v>1221</v>
      </c>
      <c r="C27" s="17"/>
      <c r="D27" s="17">
        <v>1</v>
      </c>
      <c r="E27" s="18" t="s">
        <v>27</v>
      </c>
      <c r="F27" s="19" t="s">
        <v>40</v>
      </c>
    </row>
    <row r="28" ht="21" customHeight="1" spans="1:6">
      <c r="A28" s="14">
        <v>24</v>
      </c>
      <c r="B28" s="15" t="s">
        <v>1222</v>
      </c>
      <c r="C28" s="17"/>
      <c r="D28" s="17">
        <v>1</v>
      </c>
      <c r="E28" s="18" t="s">
        <v>140</v>
      </c>
      <c r="F28" s="19" t="s">
        <v>40</v>
      </c>
    </row>
    <row r="29" ht="21" customHeight="1" spans="1:6">
      <c r="A29" s="14">
        <v>25</v>
      </c>
      <c r="B29" s="20" t="s">
        <v>1223</v>
      </c>
      <c r="C29" s="17" t="s">
        <v>1224</v>
      </c>
      <c r="D29" s="17">
        <v>2</v>
      </c>
      <c r="E29" s="18" t="s">
        <v>209</v>
      </c>
      <c r="F29" s="19" t="s">
        <v>40</v>
      </c>
    </row>
    <row r="30" ht="21" customHeight="1" spans="1:6">
      <c r="A30" s="14">
        <v>26</v>
      </c>
      <c r="B30" s="15" t="s">
        <v>1225</v>
      </c>
      <c r="C30" s="17"/>
      <c r="D30" s="17">
        <v>1</v>
      </c>
      <c r="E30" s="18" t="s">
        <v>140</v>
      </c>
      <c r="F30" s="19" t="s">
        <v>40</v>
      </c>
    </row>
    <row r="31" ht="21" customHeight="1" spans="1:6">
      <c r="A31" s="14">
        <v>27</v>
      </c>
      <c r="B31" s="15" t="s">
        <v>1226</v>
      </c>
      <c r="C31" s="17"/>
      <c r="D31" s="17">
        <v>1</v>
      </c>
      <c r="E31" s="18" t="s">
        <v>140</v>
      </c>
      <c r="F31" s="19" t="s">
        <v>40</v>
      </c>
    </row>
    <row r="32" ht="21" customHeight="1" spans="1:6">
      <c r="A32" s="14">
        <v>28</v>
      </c>
      <c r="B32" s="15" t="s">
        <v>1227</v>
      </c>
      <c r="C32" s="17"/>
      <c r="D32" s="17">
        <v>8</v>
      </c>
      <c r="E32" s="18" t="s">
        <v>140</v>
      </c>
      <c r="F32" s="19" t="s">
        <v>40</v>
      </c>
    </row>
    <row r="33" ht="21" customHeight="1" spans="1:6">
      <c r="A33" s="14">
        <v>29</v>
      </c>
      <c r="B33" s="15" t="s">
        <v>1228</v>
      </c>
      <c r="C33" s="17"/>
      <c r="D33" s="17">
        <v>3</v>
      </c>
      <c r="E33" s="18" t="s">
        <v>169</v>
      </c>
      <c r="F33" s="19" t="s">
        <v>40</v>
      </c>
    </row>
    <row r="34" ht="21" customHeight="1" spans="1:6">
      <c r="A34" s="14">
        <v>30</v>
      </c>
      <c r="B34" s="15" t="s">
        <v>1229</v>
      </c>
      <c r="C34" s="17"/>
      <c r="D34" s="17">
        <v>2</v>
      </c>
      <c r="E34" s="18" t="s">
        <v>140</v>
      </c>
      <c r="F34" s="19" t="s">
        <v>40</v>
      </c>
    </row>
    <row r="35" ht="21" customHeight="1" spans="1:6">
      <c r="A35" s="14">
        <v>31</v>
      </c>
      <c r="B35" s="15" t="s">
        <v>1230</v>
      </c>
      <c r="C35" s="17"/>
      <c r="D35" s="17">
        <v>1</v>
      </c>
      <c r="E35" s="18" t="s">
        <v>140</v>
      </c>
      <c r="F35" s="19" t="s">
        <v>40</v>
      </c>
    </row>
    <row r="36" ht="21" customHeight="1" spans="1:6">
      <c r="A36" s="14">
        <v>32</v>
      </c>
      <c r="B36" s="15" t="s">
        <v>1231</v>
      </c>
      <c r="C36" s="17"/>
      <c r="D36" s="17">
        <v>1</v>
      </c>
      <c r="E36" s="18" t="s">
        <v>140</v>
      </c>
      <c r="F36" s="19" t="s">
        <v>40</v>
      </c>
    </row>
    <row r="37" ht="21" customHeight="1" spans="1:6">
      <c r="A37" s="14">
        <v>33</v>
      </c>
      <c r="B37" s="20" t="s">
        <v>1232</v>
      </c>
      <c r="C37" s="17"/>
      <c r="D37" s="17">
        <v>1</v>
      </c>
      <c r="E37" s="18" t="s">
        <v>140</v>
      </c>
      <c r="F37" s="19" t="s">
        <v>40</v>
      </c>
    </row>
    <row r="38" ht="21" customHeight="1" spans="1:6">
      <c r="A38" s="14">
        <v>34</v>
      </c>
      <c r="B38" s="15" t="s">
        <v>1233</v>
      </c>
      <c r="C38" s="17" t="s">
        <v>1208</v>
      </c>
      <c r="D38" s="17">
        <v>4</v>
      </c>
      <c r="E38" s="18" t="s">
        <v>140</v>
      </c>
      <c r="F38" s="19" t="s">
        <v>40</v>
      </c>
    </row>
    <row r="39" ht="21" customHeight="1" spans="1:6">
      <c r="A39" s="14">
        <v>35</v>
      </c>
      <c r="B39" s="15" t="s">
        <v>1234</v>
      </c>
      <c r="C39" s="17"/>
      <c r="D39" s="17">
        <v>1</v>
      </c>
      <c r="E39" s="18" t="s">
        <v>140</v>
      </c>
      <c r="F39" s="19" t="s">
        <v>40</v>
      </c>
    </row>
    <row r="40" ht="21" customHeight="1" spans="1:6">
      <c r="A40" s="14">
        <v>36</v>
      </c>
      <c r="B40" s="15" t="s">
        <v>1235</v>
      </c>
      <c r="C40" s="17"/>
      <c r="D40" s="17">
        <v>1</v>
      </c>
      <c r="E40" s="18" t="s">
        <v>140</v>
      </c>
      <c r="F40" s="19" t="s">
        <v>40</v>
      </c>
    </row>
    <row r="41" ht="21" customHeight="1" spans="1:6">
      <c r="A41" s="14">
        <v>37</v>
      </c>
      <c r="B41" s="15" t="s">
        <v>1236</v>
      </c>
      <c r="C41" s="17"/>
      <c r="D41" s="17">
        <v>1</v>
      </c>
      <c r="E41" s="18" t="s">
        <v>140</v>
      </c>
      <c r="F41" s="19" t="s">
        <v>40</v>
      </c>
    </row>
    <row r="42" ht="21" customHeight="1" spans="1:6">
      <c r="A42" s="14">
        <v>38</v>
      </c>
      <c r="B42" s="15" t="s">
        <v>1237</v>
      </c>
      <c r="C42" s="17"/>
      <c r="D42" s="17">
        <v>2</v>
      </c>
      <c r="E42" s="18" t="s">
        <v>140</v>
      </c>
      <c r="F42" s="19" t="s">
        <v>40</v>
      </c>
    </row>
    <row r="43" ht="21" customHeight="1" spans="1:6">
      <c r="A43" s="14">
        <v>39</v>
      </c>
      <c r="B43" s="15" t="s">
        <v>1238</v>
      </c>
      <c r="C43" s="17"/>
      <c r="D43" s="17">
        <v>1</v>
      </c>
      <c r="E43" s="18" t="s">
        <v>140</v>
      </c>
      <c r="F43" s="19" t="s">
        <v>40</v>
      </c>
    </row>
    <row r="44" ht="21" customHeight="1" spans="1:6">
      <c r="A44" s="14">
        <v>40</v>
      </c>
      <c r="B44" s="15" t="s">
        <v>1239</v>
      </c>
      <c r="C44" s="17"/>
      <c r="D44" s="17">
        <v>1</v>
      </c>
      <c r="E44" s="18" t="s">
        <v>140</v>
      </c>
      <c r="F44" s="19" t="s">
        <v>40</v>
      </c>
    </row>
    <row r="45" ht="21" customHeight="1" spans="1:6">
      <c r="A45" s="14">
        <v>41</v>
      </c>
      <c r="B45" s="15" t="s">
        <v>1240</v>
      </c>
      <c r="C45" s="17"/>
      <c r="D45" s="17">
        <v>2</v>
      </c>
      <c r="E45" s="18" t="s">
        <v>140</v>
      </c>
      <c r="F45" s="19" t="s">
        <v>40</v>
      </c>
    </row>
    <row r="46" ht="21" customHeight="1" spans="1:6">
      <c r="A46" s="14">
        <v>42</v>
      </c>
      <c r="B46" s="15" t="s">
        <v>1241</v>
      </c>
      <c r="C46" s="17"/>
      <c r="D46" s="17">
        <v>1</v>
      </c>
      <c r="E46" s="18" t="s">
        <v>140</v>
      </c>
      <c r="F46" s="19" t="s">
        <v>40</v>
      </c>
    </row>
    <row r="47" ht="21" customHeight="1" spans="1:6">
      <c r="A47" s="14">
        <v>43</v>
      </c>
      <c r="B47" s="15" t="s">
        <v>1242</v>
      </c>
      <c r="C47" s="17"/>
      <c r="D47" s="17">
        <v>1</v>
      </c>
      <c r="E47" s="18" t="s">
        <v>27</v>
      </c>
      <c r="F47" s="19" t="s">
        <v>40</v>
      </c>
    </row>
    <row r="48" ht="21" customHeight="1" spans="1:6">
      <c r="A48" s="14">
        <v>44</v>
      </c>
      <c r="B48" s="15" t="s">
        <v>1243</v>
      </c>
      <c r="C48" s="17"/>
      <c r="D48" s="17">
        <v>1</v>
      </c>
      <c r="E48" s="18" t="s">
        <v>140</v>
      </c>
      <c r="F48" s="19" t="s">
        <v>40</v>
      </c>
    </row>
    <row r="49" ht="21" customHeight="1" spans="1:6">
      <c r="A49" s="14">
        <v>45</v>
      </c>
      <c r="B49" s="20" t="s">
        <v>1244</v>
      </c>
      <c r="C49" s="17" t="s">
        <v>1245</v>
      </c>
      <c r="D49" s="17">
        <v>2</v>
      </c>
      <c r="E49" s="18" t="s">
        <v>209</v>
      </c>
      <c r="F49" s="19" t="s">
        <v>40</v>
      </c>
    </row>
    <row r="50" ht="21" customHeight="1" spans="1:6">
      <c r="A50" s="14">
        <v>46</v>
      </c>
      <c r="B50" s="15" t="s">
        <v>1246</v>
      </c>
      <c r="C50" s="17"/>
      <c r="D50" s="17">
        <v>1</v>
      </c>
      <c r="E50" s="18" t="s">
        <v>140</v>
      </c>
      <c r="F50" s="19" t="s">
        <v>40</v>
      </c>
    </row>
    <row r="51" ht="21" customHeight="1" spans="1:6">
      <c r="A51" s="14">
        <v>47</v>
      </c>
      <c r="B51" s="20" t="s">
        <v>1247</v>
      </c>
      <c r="C51" s="18" t="s">
        <v>1248</v>
      </c>
      <c r="D51" s="17">
        <v>2</v>
      </c>
      <c r="E51" s="18" t="s">
        <v>140</v>
      </c>
      <c r="F51" s="19" t="s">
        <v>40</v>
      </c>
    </row>
    <row r="52" ht="21" customHeight="1" spans="1:6">
      <c r="A52" s="14">
        <v>48</v>
      </c>
      <c r="B52" s="15" t="s">
        <v>1249</v>
      </c>
      <c r="C52" s="17"/>
      <c r="D52" s="17">
        <v>1</v>
      </c>
      <c r="E52" s="18" t="s">
        <v>140</v>
      </c>
      <c r="F52" s="19" t="s">
        <v>40</v>
      </c>
    </row>
    <row r="53" ht="21" customHeight="1" spans="1:6">
      <c r="A53" s="14">
        <v>49</v>
      </c>
      <c r="B53" s="15" t="s">
        <v>1250</v>
      </c>
      <c r="C53" s="17"/>
      <c r="D53" s="17">
        <v>1</v>
      </c>
      <c r="E53" s="18" t="s">
        <v>140</v>
      </c>
      <c r="F53" s="19" t="s">
        <v>40</v>
      </c>
    </row>
    <row r="54" ht="21" customHeight="1" spans="1:6">
      <c r="A54" s="14">
        <v>50</v>
      </c>
      <c r="B54" s="15" t="s">
        <v>1251</v>
      </c>
      <c r="C54" s="17"/>
      <c r="D54" s="17">
        <v>2</v>
      </c>
      <c r="E54" s="18" t="s">
        <v>169</v>
      </c>
      <c r="F54" s="19" t="s">
        <v>40</v>
      </c>
    </row>
    <row r="55" ht="21" customHeight="1" spans="1:6">
      <c r="A55" s="14">
        <v>51</v>
      </c>
      <c r="B55" s="15" t="s">
        <v>1252</v>
      </c>
      <c r="C55" s="17"/>
      <c r="D55" s="17">
        <v>1</v>
      </c>
      <c r="E55" s="18" t="s">
        <v>140</v>
      </c>
      <c r="F55" s="19" t="s">
        <v>40</v>
      </c>
    </row>
    <row r="56" ht="21" customHeight="1" spans="1:6">
      <c r="A56" s="14">
        <v>52</v>
      </c>
      <c r="B56" s="15" t="s">
        <v>1206</v>
      </c>
      <c r="C56" s="17"/>
      <c r="D56" s="17">
        <v>6</v>
      </c>
      <c r="E56" s="18" t="s">
        <v>140</v>
      </c>
      <c r="F56" s="19" t="s">
        <v>40</v>
      </c>
    </row>
    <row r="57" ht="21" customHeight="1" spans="1:6">
      <c r="A57" s="14">
        <v>53</v>
      </c>
      <c r="B57" s="15" t="s">
        <v>1253</v>
      </c>
      <c r="C57" s="17"/>
      <c r="D57" s="17">
        <v>6</v>
      </c>
      <c r="E57" s="18" t="s">
        <v>140</v>
      </c>
      <c r="F57" s="19" t="s">
        <v>29</v>
      </c>
    </row>
    <row r="58" ht="21" customHeight="1" spans="1:6">
      <c r="A58" s="14">
        <v>54</v>
      </c>
      <c r="B58" s="15" t="s">
        <v>1254</v>
      </c>
      <c r="C58" s="17"/>
      <c r="D58" s="17">
        <v>7</v>
      </c>
      <c r="E58" s="18" t="s">
        <v>140</v>
      </c>
      <c r="F58" s="19" t="s">
        <v>29</v>
      </c>
    </row>
    <row r="59" ht="21" customHeight="1" spans="1:6">
      <c r="A59" s="14">
        <v>55</v>
      </c>
      <c r="B59" s="15" t="s">
        <v>1255</v>
      </c>
      <c r="C59" s="17"/>
      <c r="D59" s="17">
        <v>1</v>
      </c>
      <c r="E59" s="18" t="s">
        <v>140</v>
      </c>
      <c r="F59" s="19" t="s">
        <v>29</v>
      </c>
    </row>
    <row r="60" ht="21" customHeight="1" spans="1:6">
      <c r="A60" s="14">
        <v>56</v>
      </c>
      <c r="B60" s="15" t="s">
        <v>1256</v>
      </c>
      <c r="C60" s="17"/>
      <c r="D60" s="17">
        <v>10</v>
      </c>
      <c r="E60" s="18" t="s">
        <v>140</v>
      </c>
      <c r="F60" s="19" t="s">
        <v>29</v>
      </c>
    </row>
    <row r="61" ht="21" customHeight="1" spans="1:6">
      <c r="A61" s="14">
        <v>57</v>
      </c>
      <c r="B61" s="15" t="s">
        <v>1257</v>
      </c>
      <c r="C61" s="17" t="s">
        <v>1258</v>
      </c>
      <c r="D61" s="17">
        <v>1</v>
      </c>
      <c r="E61" s="18" t="s">
        <v>140</v>
      </c>
      <c r="F61" s="19" t="s">
        <v>29</v>
      </c>
    </row>
    <row r="62" ht="21" customHeight="1" spans="1:6">
      <c r="A62" s="14">
        <v>58</v>
      </c>
      <c r="B62" s="15" t="s">
        <v>1259</v>
      </c>
      <c r="C62" s="17"/>
      <c r="D62" s="17">
        <v>1</v>
      </c>
      <c r="E62" s="18" t="s">
        <v>140</v>
      </c>
      <c r="F62" s="19" t="s">
        <v>55</v>
      </c>
    </row>
    <row r="63" ht="21" customHeight="1" spans="1:6">
      <c r="A63" s="14">
        <v>59</v>
      </c>
      <c r="B63" s="15" t="s">
        <v>1261</v>
      </c>
      <c r="C63" s="17"/>
      <c r="D63" s="17">
        <v>22</v>
      </c>
      <c r="E63" s="18" t="s">
        <v>140</v>
      </c>
      <c r="F63" s="21" t="s">
        <v>213</v>
      </c>
    </row>
    <row r="64" ht="21" customHeight="1" spans="1:6">
      <c r="A64" s="14">
        <v>60</v>
      </c>
      <c r="B64" s="15" t="s">
        <v>1263</v>
      </c>
      <c r="C64" s="17" t="s">
        <v>1264</v>
      </c>
      <c r="D64" s="17">
        <v>1</v>
      </c>
      <c r="E64" s="18" t="s">
        <v>140</v>
      </c>
      <c r="F64" s="21" t="s">
        <v>213</v>
      </c>
    </row>
    <row r="65" ht="21" customHeight="1" spans="1:6">
      <c r="A65" s="14">
        <v>61</v>
      </c>
      <c r="B65" s="15" t="s">
        <v>1192</v>
      </c>
      <c r="C65" s="22"/>
      <c r="D65" s="17">
        <v>1</v>
      </c>
      <c r="E65" s="23" t="s">
        <v>27</v>
      </c>
      <c r="F65" s="19" t="s">
        <v>401</v>
      </c>
    </row>
    <row r="66" ht="21" customHeight="1" spans="1:6">
      <c r="A66" s="14">
        <v>62</v>
      </c>
      <c r="B66" s="15" t="s">
        <v>1265</v>
      </c>
      <c r="C66" s="22"/>
      <c r="D66" s="17">
        <v>1</v>
      </c>
      <c r="E66" s="23" t="s">
        <v>140</v>
      </c>
      <c r="F66" s="19" t="s">
        <v>401</v>
      </c>
    </row>
    <row r="67" ht="21" customHeight="1" spans="1:6">
      <c r="A67" s="14">
        <v>63</v>
      </c>
      <c r="B67" s="15" t="s">
        <v>1267</v>
      </c>
      <c r="C67" s="22"/>
      <c r="D67" s="17">
        <v>1</v>
      </c>
      <c r="E67" s="23" t="s">
        <v>140</v>
      </c>
      <c r="F67" s="19" t="s">
        <v>401</v>
      </c>
    </row>
    <row r="68" ht="21" customHeight="1" spans="1:6">
      <c r="A68" s="14">
        <v>64</v>
      </c>
      <c r="B68" s="15" t="s">
        <v>1587</v>
      </c>
      <c r="C68" s="22"/>
      <c r="D68" s="17">
        <v>1</v>
      </c>
      <c r="E68" s="18" t="s">
        <v>27</v>
      </c>
      <c r="F68" s="19" t="s">
        <v>1194</v>
      </c>
    </row>
  </sheetData>
  <mergeCells count="9">
    <mergeCell ref="A1:F1"/>
    <mergeCell ref="A2:B2"/>
    <mergeCell ref="D2:E2"/>
    <mergeCell ref="A3:A4"/>
    <mergeCell ref="B3:B4"/>
    <mergeCell ref="C3:C4"/>
    <mergeCell ref="D3:D4"/>
    <mergeCell ref="E3:E4"/>
    <mergeCell ref="F3:F4"/>
  </mergeCells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电子设备评估明细表（合计）</vt:lpstr>
      <vt:lpstr>固定资产清单</vt:lpstr>
      <vt:lpstr>低值易耗品评估明细表</vt:lpstr>
      <vt:lpstr>低值易耗品清单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 拓</dc:creator>
  <cp:lastModifiedBy>杨宏博</cp:lastModifiedBy>
  <dcterms:created xsi:type="dcterms:W3CDTF">2015-06-05T18:17:00Z</dcterms:created>
  <cp:lastPrinted>2026-05-31T22:33:00Z</cp:lastPrinted>
  <dcterms:modified xsi:type="dcterms:W3CDTF">2026-07-01T07:57:15Z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2052-12.1.0.26895</vt:lpwstr>
  </property>
  <property fmtid="{D5CDD505-2E9C-101B-9397-08002B2CF9AE}" pid="4" name="ICV">
    <vt:lpwstr>12565E28DE1B4C2FB615C2CC8B450D32_13</vt:lpwstr>
  </property>
  <property fmtid="{D5CDD505-2E9C-101B-9397-08002B2CF9AE}" pid="5" name="CalculationRule">
    <vt:i4>0</vt:i4>
  </property>
</Properties>
</file>